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35820085\Downloads\"/>
    </mc:Choice>
  </mc:AlternateContent>
  <xr:revisionPtr revIDLastSave="0" documentId="13_ncr:1_{3CC08D6D-7923-4B8B-99C4-7B9B51E11980}" xr6:coauthVersionLast="47" xr6:coauthVersionMax="47" xr10:uidLastSave="{00000000-0000-0000-0000-000000000000}"/>
  <bookViews>
    <workbookView xWindow="28680" yWindow="-120" windowWidth="29040" windowHeight="16440" xr2:uid="{BF92278B-9826-4FB7-B854-9F805593CF06}"/>
  </bookViews>
  <sheets>
    <sheet name="エネルギー一元監視サービス" sheetId="30" r:id="rId1"/>
  </sheets>
  <externalReferences>
    <externalReference r:id="rId2"/>
    <externalReference r:id="rId3"/>
  </externalReferences>
  <definedNames>
    <definedName name="_xlnm.Print_Area" localSheetId="0">エネルギー一元監視サービス!$A$1:$AU$112</definedName>
    <definedName name="機種">[1]複数端末!$N$16:$N$35</definedName>
    <definedName name="客先出荷数" localSheetId="0">#REF!</definedName>
    <definedName name="客先出荷数">#REF!</definedName>
    <definedName name="電話番号">[2]担当者電話番号!$B$4:$D$96</definedName>
    <definedName name="富士通パーソナルチップ一覧" localSheetId="0">#REF!</definedName>
    <definedName name="富士通パーソナルチップ一覧">#REF!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5" i="30" l="1"/>
  <c r="BX33" i="30"/>
  <c r="BV35" i="30"/>
  <c r="BU35" i="30" s="1"/>
  <c r="AM53" i="30" l="1"/>
  <c r="AM52" i="30"/>
  <c r="AK64" i="30"/>
  <c r="AK63" i="30"/>
  <c r="AK62" i="30"/>
  <c r="AG64" i="30"/>
  <c r="AG63" i="30"/>
  <c r="AG62" i="30"/>
  <c r="AG57" i="30"/>
  <c r="AG56" i="30"/>
  <c r="AG55" i="30"/>
  <c r="AM62" i="30" l="1"/>
  <c r="AO62" i="30" s="1"/>
  <c r="AK57" i="30"/>
  <c r="AM55" i="30"/>
  <c r="AK55" i="30" l="1"/>
  <c r="AK56" i="30"/>
  <c r="AM64" i="30" l="1"/>
  <c r="AO64" i="30" s="1"/>
  <c r="AO51" i="30"/>
  <c r="AM63" i="30"/>
  <c r="AO63" i="30" s="1"/>
  <c r="AO65" i="30" l="1"/>
  <c r="AO66" i="30" s="1"/>
  <c r="AO67" i="30" s="1"/>
  <c r="AO52" i="30"/>
  <c r="AM56" i="30"/>
  <c r="AO56" i="30" s="1"/>
  <c r="AO53" i="30"/>
  <c r="AM57" i="30"/>
  <c r="AO57" i="30" s="1"/>
  <c r="BV47" i="30"/>
  <c r="BU47" i="30" s="1"/>
  <c r="Z69" i="30" s="1"/>
  <c r="AO55" i="30"/>
  <c r="O38" i="30"/>
  <c r="CK18" i="30"/>
  <c r="BC14" i="30" s="1"/>
  <c r="BB24" i="30" l="1"/>
  <c r="F4" i="30" s="1"/>
  <c r="AO58" i="30"/>
  <c r="AO54" i="30"/>
  <c r="AF38" i="30"/>
  <c r="AO59" i="30" l="1"/>
  <c r="AO60" i="30" s="1"/>
  <c r="BB27" i="30"/>
  <c r="BB26" i="30"/>
</calcChain>
</file>

<file path=xl/sharedStrings.xml><?xml version="1.0" encoding="utf-8"?>
<sst xmlns="http://schemas.openxmlformats.org/spreadsheetml/2006/main" count="348" uniqueCount="262">
  <si>
    <t>目次へ</t>
    <rPh sb="0" eb="2">
      <t>モクジ</t>
    </rPh>
    <phoneticPr fontId="4"/>
  </si>
  <si>
    <r>
      <t>オムロン ソーシアルソリューションズ(株)　ALLwatch担当</t>
    </r>
    <r>
      <rPr>
        <sz val="12"/>
        <rFont val="Meiryo UI"/>
        <family val="3"/>
        <charset val="128"/>
      </rPr>
      <t>（FAX：０３－６７１８－３７０８）　</t>
    </r>
    <phoneticPr fontId="10"/>
  </si>
  <si>
    <t>お申込日</t>
    <rPh sb="1" eb="4">
      <t>モウシコミビ</t>
    </rPh>
    <phoneticPr fontId="10"/>
  </si>
  <si>
    <t>年</t>
    <rPh sb="0" eb="1">
      <t>ネン</t>
    </rPh>
    <phoneticPr fontId="10"/>
  </si>
  <si>
    <t>年</t>
    <rPh sb="0" eb="1">
      <t>ネン</t>
    </rPh>
    <phoneticPr fontId="4"/>
  </si>
  <si>
    <t>日</t>
    <rPh sb="0" eb="1">
      <t>ヒ</t>
    </rPh>
    <phoneticPr fontId="10"/>
  </si>
  <si>
    <t xml:space="preserve">当社担当者：  </t>
    <rPh sb="0" eb="2">
      <t>トウシャ</t>
    </rPh>
    <rPh sb="2" eb="5">
      <t>タントウシャ</t>
    </rPh>
    <phoneticPr fontId="10"/>
  </si>
  <si>
    <t>宛</t>
    <rPh sb="0" eb="1">
      <t>ア</t>
    </rPh>
    <phoneticPr fontId="10"/>
  </si>
  <si>
    <t>【当社使用欄】</t>
    <rPh sb="1" eb="3">
      <t>トウシャ</t>
    </rPh>
    <rPh sb="3" eb="5">
      <t>シヨウ</t>
    </rPh>
    <rPh sb="5" eb="6">
      <t>ラン</t>
    </rPh>
    <phoneticPr fontId="4"/>
  </si>
  <si>
    <t>ご契約者（お申込者）</t>
    <rPh sb="1" eb="4">
      <t>ケイヤクシャ</t>
    </rPh>
    <rPh sb="6" eb="8">
      <t>モウシコミ</t>
    </rPh>
    <rPh sb="8" eb="9">
      <t>シャ</t>
    </rPh>
    <phoneticPr fontId="4"/>
  </si>
  <si>
    <t>←お届け先同一チェック</t>
    <rPh sb="2" eb="3">
      <t>トド</t>
    </rPh>
    <rPh sb="4" eb="5">
      <t>サキ</t>
    </rPh>
    <rPh sb="5" eb="7">
      <t>ドウイツ</t>
    </rPh>
    <phoneticPr fontId="4"/>
  </si>
  <si>
    <t>ご契約者</t>
    <rPh sb="1" eb="4">
      <t>ケイヤクシャ</t>
    </rPh>
    <phoneticPr fontId="10"/>
  </si>
  <si>
    <t>ご契約者と同じ場合はチェックを入れてください。</t>
    <rPh sb="1" eb="4">
      <t>ケイヤクシャ</t>
    </rPh>
    <phoneticPr fontId="4"/>
  </si>
  <si>
    <t>CCode</t>
  </si>
  <si>
    <t>顧客区分</t>
  </si>
  <si>
    <t>顧客名</t>
  </si>
  <si>
    <t>かな</t>
  </si>
  <si>
    <t>営業担当</t>
  </si>
  <si>
    <t>部署名</t>
  </si>
  <si>
    <t>担当者</t>
  </si>
  <si>
    <t>〒</t>
  </si>
  <si>
    <t>住所1</t>
  </si>
  <si>
    <t>TEL</t>
  </si>
  <si>
    <t>TEL2</t>
  </si>
  <si>
    <t>Email</t>
  </si>
  <si>
    <t>FAX</t>
  </si>
  <si>
    <t>R</t>
  </si>
  <si>
    <t>FCode</t>
  </si>
  <si>
    <t>支払区分ID</t>
  </si>
  <si>
    <t>支払方法</t>
  </si>
  <si>
    <t>FRコード</t>
  </si>
  <si>
    <t>部署名肩書なし</t>
  </si>
  <si>
    <t>肩書</t>
  </si>
  <si>
    <t>担当者肩書なし</t>
  </si>
  <si>
    <t>ATTENDコード</t>
  </si>
  <si>
    <t>ATTENDメモ</t>
  </si>
  <si>
    <t>ご住所</t>
    <rPh sb="1" eb="3">
      <t>ジュウショ</t>
    </rPh>
    <phoneticPr fontId="10"/>
  </si>
  <si>
    <t>〒</t>
    <phoneticPr fontId="10"/>
  </si>
  <si>
    <t>都</t>
    <rPh sb="0" eb="1">
      <t>ト</t>
    </rPh>
    <phoneticPr fontId="10"/>
  </si>
  <si>
    <t>道</t>
    <rPh sb="0" eb="1">
      <t>ドウ</t>
    </rPh>
    <phoneticPr fontId="10"/>
  </si>
  <si>
    <t>府</t>
    <rPh sb="0" eb="1">
      <t>フ</t>
    </rPh>
    <phoneticPr fontId="10"/>
  </si>
  <si>
    <t>県</t>
    <rPh sb="0" eb="1">
      <t>ケン</t>
    </rPh>
    <phoneticPr fontId="10"/>
  </si>
  <si>
    <r>
      <rPr>
        <b/>
        <sz val="11"/>
        <color theme="3" tint="-0.249977111117893"/>
        <rFont val="Meiryo UI"/>
        <family val="3"/>
        <charset val="128"/>
      </rPr>
      <t>↑↓ここに顧客マスタを見出しごとコピー</t>
    </r>
    <r>
      <rPr>
        <sz val="10"/>
        <color indexed="8"/>
        <rFont val="Meiryo UI"/>
        <family val="3"/>
        <charset val="128"/>
      </rPr>
      <t xml:space="preserve">
</t>
    </r>
    <r>
      <rPr>
        <b/>
        <sz val="10"/>
        <color indexed="8"/>
        <rFont val="Meiryo UI"/>
        <family val="3"/>
        <charset val="128"/>
      </rPr>
      <t>請求書等の送付先</t>
    </r>
    <rPh sb="5" eb="7">
      <t>コキャク</t>
    </rPh>
    <rPh sb="11" eb="13">
      <t>ミダ</t>
    </rPh>
    <rPh sb="20" eb="23">
      <t>セイキュウショ</t>
    </rPh>
    <rPh sb="23" eb="24">
      <t>トウ</t>
    </rPh>
    <rPh sb="25" eb="28">
      <t>ソウフサキ</t>
    </rPh>
    <phoneticPr fontId="4"/>
  </si>
  <si>
    <t>会社名</t>
    <rPh sb="0" eb="3">
      <t>カイシャメイ</t>
    </rPh>
    <phoneticPr fontId="10"/>
  </si>
  <si>
    <t>印</t>
    <rPh sb="0" eb="1">
      <t>イン</t>
    </rPh>
    <phoneticPr fontId="10"/>
  </si>
  <si>
    <t>部署名</t>
    <rPh sb="0" eb="2">
      <t>ブショ</t>
    </rPh>
    <rPh sb="2" eb="3">
      <t>メイ</t>
    </rPh>
    <phoneticPr fontId="10"/>
  </si>
  <si>
    <t>役職</t>
    <rPh sb="0" eb="2">
      <t>ヤクショク</t>
    </rPh>
    <phoneticPr fontId="4"/>
  </si>
  <si>
    <t>ご担当者</t>
    <rPh sb="1" eb="4">
      <t>タントウシャ</t>
    </rPh>
    <phoneticPr fontId="10"/>
  </si>
  <si>
    <t>TEL</t>
    <phoneticPr fontId="10"/>
  </si>
  <si>
    <t>FAX</t>
    <phoneticPr fontId="10"/>
  </si>
  <si>
    <r>
      <t>支払いサイクル　</t>
    </r>
    <r>
      <rPr>
        <b/>
        <i/>
        <sz val="11"/>
        <color theme="3" tint="-0.249977111117893"/>
        <rFont val="Meiryo UI"/>
        <family val="3"/>
        <charset val="128"/>
      </rPr>
      <t>↓顧客マスタの請求ID情報を見出しごとコピー</t>
    </r>
    <rPh sb="0" eb="2">
      <t>シハラ</t>
    </rPh>
    <rPh sb="9" eb="11">
      <t>コキャク</t>
    </rPh>
    <rPh sb="15" eb="17">
      <t>セイキュウ</t>
    </rPh>
    <rPh sb="19" eb="21">
      <t>ジョウホウ</t>
    </rPh>
    <rPh sb="22" eb="24">
      <t>ミダ</t>
    </rPh>
    <phoneticPr fontId="10"/>
  </si>
  <si>
    <t>←支払いサイクル　半年/1年以外は、自動計算できません</t>
    <rPh sb="1" eb="3">
      <t>シハラ</t>
    </rPh>
    <rPh sb="9" eb="11">
      <t>ハントシ</t>
    </rPh>
    <rPh sb="13" eb="14">
      <t>ネン</t>
    </rPh>
    <rPh sb="14" eb="16">
      <t>イガイ</t>
    </rPh>
    <rPh sb="18" eb="20">
      <t>ジドウ</t>
    </rPh>
    <rPh sb="20" eb="22">
      <t>ケイサン</t>
    </rPh>
    <phoneticPr fontId="4"/>
  </si>
  <si>
    <t>E-mail</t>
    <phoneticPr fontId="4"/>
  </si>
  <si>
    <t>顧客ID</t>
    <phoneticPr fontId="4"/>
  </si>
  <si>
    <t>請求ID</t>
  </si>
  <si>
    <t>課金・顧客名</t>
  </si>
  <si>
    <t>1</t>
  </si>
  <si>
    <t>2</t>
  </si>
  <si>
    <t>3</t>
  </si>
  <si>
    <t>4</t>
  </si>
  <si>
    <t>5</t>
  </si>
  <si>
    <t>6</t>
  </si>
  <si>
    <t>7</t>
  </si>
  <si>
    <t>8</t>
  </si>
  <si>
    <t>9</t>
  </si>
  <si>
    <t>10</t>
  </si>
  <si>
    <t>11</t>
  </si>
  <si>
    <t>12</t>
  </si>
  <si>
    <t>課金・顧客コード</t>
  </si>
  <si>
    <t>＊記載して頂きました個人情報は、契約および請求に関わる業務のみに利用させて頂きます。</t>
    <rPh sb="1" eb="3">
      <t>キサイ</t>
    </rPh>
    <rPh sb="16" eb="18">
      <t>ケイヤク</t>
    </rPh>
    <rPh sb="21" eb="23">
      <t>セイキュウ</t>
    </rPh>
    <rPh sb="24" eb="25">
      <t>カカ</t>
    </rPh>
    <rPh sb="27" eb="29">
      <t>ギョウム</t>
    </rPh>
    <rPh sb="32" eb="34">
      <t>リヨウ</t>
    </rPh>
    <rPh sb="37" eb="38">
      <t>イタダ</t>
    </rPh>
    <phoneticPr fontId="10"/>
  </si>
  <si>
    <t>１．ご契約サービス内容について</t>
    <rPh sb="3" eb="5">
      <t>ケイヤク</t>
    </rPh>
    <rPh sb="9" eb="11">
      <t>ナイヨウ</t>
    </rPh>
    <phoneticPr fontId="10"/>
  </si>
  <si>
    <t>請求ID情報コピーで支払い情報反映→</t>
    <rPh sb="10" eb="12">
      <t>シハラ</t>
    </rPh>
    <rPh sb="13" eb="15">
      <t>ジョウホウ</t>
    </rPh>
    <phoneticPr fontId="4"/>
  </si>
  <si>
    <t>支払区分</t>
    <rPh sb="0" eb="2">
      <t>シハラ</t>
    </rPh>
    <rPh sb="2" eb="4">
      <t>クブン</t>
    </rPh>
    <phoneticPr fontId="4"/>
  </si>
  <si>
    <t>←支払いサイクルに反映</t>
    <rPh sb="1" eb="3">
      <t>シハラ</t>
    </rPh>
    <rPh sb="9" eb="11">
      <t>ハンエイ</t>
    </rPh>
    <phoneticPr fontId="4"/>
  </si>
  <si>
    <t>円）</t>
    <rPh sb="0" eb="1">
      <t>エン</t>
    </rPh>
    <phoneticPr fontId="4"/>
  </si>
  <si>
    <t>台数：</t>
    <rPh sb="0" eb="2">
      <t>ダイスウ</t>
    </rPh>
    <phoneticPr fontId="4"/>
  </si>
  <si>
    <t>台</t>
    <rPh sb="0" eb="1">
      <t>ダイ</t>
    </rPh>
    <phoneticPr fontId="4"/>
  </si>
  <si>
    <t>２．ご契約サービスのお支払について</t>
    <rPh sb="3" eb="5">
      <t>ケイヤク</t>
    </rPh>
    <rPh sb="11" eb="13">
      <t>シハライ</t>
    </rPh>
    <phoneticPr fontId="10"/>
  </si>
  <si>
    <t>←計測間隔</t>
    <rPh sb="1" eb="3">
      <t>ケイソク</t>
    </rPh>
    <rPh sb="3" eb="5">
      <t>カンカク</t>
    </rPh>
    <phoneticPr fontId="4"/>
  </si>
  <si>
    <t>←チェックボックス</t>
    <phoneticPr fontId="4"/>
  </si>
  <si>
    <t>←セル反転基準</t>
    <rPh sb="3" eb="5">
      <t>ハンテン</t>
    </rPh>
    <rPh sb="5" eb="7">
      <t>キジュン</t>
    </rPh>
    <phoneticPr fontId="4"/>
  </si>
  <si>
    <t>←顧客マスタ貼り付け分より連動</t>
    <rPh sb="1" eb="3">
      <t>コキャク</t>
    </rPh>
    <rPh sb="6" eb="7">
      <t>ハ</t>
    </rPh>
    <rPh sb="8" eb="9">
      <t>ツ</t>
    </rPh>
    <rPh sb="10" eb="11">
      <t>ブン</t>
    </rPh>
    <rPh sb="13" eb="15">
      <t>レンドウ</t>
    </rPh>
    <phoneticPr fontId="4"/>
  </si>
  <si>
    <t>　(2)お支払内容</t>
    <rPh sb="5" eb="7">
      <t>シハライ</t>
    </rPh>
    <rPh sb="7" eb="9">
      <t>ナイヨウ</t>
    </rPh>
    <phoneticPr fontId="4"/>
  </si>
  <si>
    <t>月数</t>
    <rPh sb="0" eb="2">
      <t>ツキスウ</t>
    </rPh>
    <phoneticPr fontId="10"/>
  </si>
  <si>
    <t>合計</t>
    <rPh sb="0" eb="2">
      <t>ゴウケイ</t>
    </rPh>
    <phoneticPr fontId="10"/>
  </si>
  <si>
    <t>山本</t>
    <rPh sb="0" eb="2">
      <t>ヤマモト</t>
    </rPh>
    <phoneticPr fontId="4"/>
  </si>
  <si>
    <t>初
回</t>
    <rPh sb="0" eb="1">
      <t>ショ</t>
    </rPh>
    <rPh sb="2" eb="3">
      <t>カイ</t>
    </rPh>
    <phoneticPr fontId="4"/>
  </si>
  <si>
    <t>ご利用開始月</t>
    <rPh sb="1" eb="3">
      <t>リヨウ</t>
    </rPh>
    <rPh sb="3" eb="5">
      <t>カイシ</t>
    </rPh>
    <rPh sb="5" eb="6">
      <t>ツキ</t>
    </rPh>
    <phoneticPr fontId="4"/>
  </si>
  <si>
    <t>月</t>
    <rPh sb="0" eb="1">
      <t>ガツ</t>
    </rPh>
    <phoneticPr fontId="4"/>
  </si>
  <si>
    <t>営業担当</t>
    <rPh sb="0" eb="2">
      <t>エイギョウ</t>
    </rPh>
    <rPh sb="2" eb="4">
      <t>タントウ</t>
    </rPh>
    <phoneticPr fontId="4"/>
  </si>
  <si>
    <t>顧客マスタより反映</t>
    <rPh sb="0" eb="2">
      <t>コキャク</t>
    </rPh>
    <rPh sb="7" eb="9">
      <t>ハンエイ</t>
    </rPh>
    <phoneticPr fontId="4"/>
  </si>
  <si>
    <t>(</t>
    <phoneticPr fontId="4"/>
  </si>
  <si>
    <t>月～</t>
    <rPh sb="0" eb="1">
      <t>ガツ</t>
    </rPh>
    <phoneticPr fontId="4"/>
  </si>
  <si>
    <t>月分）</t>
    <rPh sb="0" eb="1">
      <t>ガツ</t>
    </rPh>
    <rPh sb="1" eb="2">
      <t>ブン</t>
    </rPh>
    <phoneticPr fontId="4"/>
  </si>
  <si>
    <t>申込日（yyyy/mm/dd）</t>
    <rPh sb="0" eb="3">
      <t>モウシコミビ</t>
    </rPh>
    <phoneticPr fontId="4"/>
  </si>
  <si>
    <t>生谷</t>
    <rPh sb="0" eb="2">
      <t>イクタニ</t>
    </rPh>
    <phoneticPr fontId="4"/>
  </si>
  <si>
    <t>登録手数料</t>
    <rPh sb="0" eb="2">
      <t>トウロク</t>
    </rPh>
    <rPh sb="2" eb="5">
      <t>テスウリョウ</t>
    </rPh>
    <phoneticPr fontId="10"/>
  </si>
  <si>
    <t>ー</t>
    <phoneticPr fontId="10"/>
  </si>
  <si>
    <t>1年払いの定期請求月</t>
    <rPh sb="1" eb="2">
      <t>ネン</t>
    </rPh>
    <rPh sb="2" eb="3">
      <t>バラ</t>
    </rPh>
    <rPh sb="5" eb="7">
      <t>テイキ</t>
    </rPh>
    <rPh sb="7" eb="9">
      <t>セイキュウ</t>
    </rPh>
    <rPh sb="9" eb="10">
      <t>ツキ</t>
    </rPh>
    <phoneticPr fontId="4"/>
  </si>
  <si>
    <t>請求IDより反映</t>
    <rPh sb="0" eb="2">
      <t>セイキュウ</t>
    </rPh>
    <rPh sb="6" eb="8">
      <t>ハンエイ</t>
    </rPh>
    <phoneticPr fontId="4"/>
  </si>
  <si>
    <t>半年払いの定期請求月(前半）</t>
    <rPh sb="0" eb="2">
      <t>ハントシ</t>
    </rPh>
    <rPh sb="2" eb="3">
      <t>バラ</t>
    </rPh>
    <rPh sb="5" eb="7">
      <t>テイキ</t>
    </rPh>
    <rPh sb="7" eb="9">
      <t>セイキュウ</t>
    </rPh>
    <rPh sb="9" eb="10">
      <t>ツキ</t>
    </rPh>
    <rPh sb="11" eb="13">
      <t>ゼンハン</t>
    </rPh>
    <phoneticPr fontId="4"/>
  </si>
  <si>
    <t>林</t>
    <rPh sb="0" eb="1">
      <t>ハヤシ</t>
    </rPh>
    <phoneticPr fontId="4"/>
  </si>
  <si>
    <t>消費税</t>
    <rPh sb="0" eb="3">
      <t>ショウヒゼイ</t>
    </rPh>
    <phoneticPr fontId="10"/>
  </si>
  <si>
    <t>利用開始年（yyyy)</t>
    <rPh sb="0" eb="2">
      <t>リヨウ</t>
    </rPh>
    <rPh sb="2" eb="4">
      <t>カイシ</t>
    </rPh>
    <rPh sb="4" eb="5">
      <t>ネン</t>
    </rPh>
    <phoneticPr fontId="4"/>
  </si>
  <si>
    <t>鳥山</t>
    <rPh sb="0" eb="2">
      <t>トリヤマ</t>
    </rPh>
    <phoneticPr fontId="4"/>
  </si>
  <si>
    <t>利用開始月(mm)</t>
    <rPh sb="0" eb="2">
      <t>リヨウ</t>
    </rPh>
    <rPh sb="2" eb="4">
      <t>カイシ</t>
    </rPh>
    <rPh sb="4" eb="5">
      <t>ツキ</t>
    </rPh>
    <phoneticPr fontId="4"/>
  </si>
  <si>
    <t>←利用開始日26日以降は翌月にする</t>
    <rPh sb="1" eb="3">
      <t>リヨウ</t>
    </rPh>
    <rPh sb="3" eb="5">
      <t>カイシ</t>
    </rPh>
    <rPh sb="5" eb="6">
      <t>ビ</t>
    </rPh>
    <rPh sb="8" eb="9">
      <t>ニチ</t>
    </rPh>
    <rPh sb="9" eb="11">
      <t>イコウ</t>
    </rPh>
    <rPh sb="12" eb="14">
      <t>ヨクゲツ</t>
    </rPh>
    <phoneticPr fontId="4"/>
  </si>
  <si>
    <t>内田</t>
    <rPh sb="0" eb="2">
      <t>ウチダ</t>
    </rPh>
    <phoneticPr fontId="4"/>
  </si>
  <si>
    <t>月</t>
    <rPh sb="0" eb="1">
      <t>ツキ</t>
    </rPh>
    <phoneticPr fontId="10"/>
  </si>
  <si>
    <t>台数</t>
    <rPh sb="0" eb="2">
      <t>ダイスウ</t>
    </rPh>
    <phoneticPr fontId="4"/>
  </si>
  <si>
    <t>登録手数料</t>
    <rPh sb="0" eb="2">
      <t>トウロク</t>
    </rPh>
    <rPh sb="2" eb="5">
      <t>テスウリョウ</t>
    </rPh>
    <phoneticPr fontId="4"/>
  </si>
  <si>
    <t>顧客マスタ支払区分（申込書支払い方法に連動）</t>
    <rPh sb="0" eb="2">
      <t>コキャク</t>
    </rPh>
    <rPh sb="5" eb="7">
      <t>シハライ</t>
    </rPh>
    <rPh sb="7" eb="9">
      <t>クブン</t>
    </rPh>
    <rPh sb="10" eb="13">
      <t>モウシコミショ</t>
    </rPh>
    <rPh sb="13" eb="15">
      <t>シハラ</t>
    </rPh>
    <rPh sb="16" eb="18">
      <t>ホウホウ</t>
    </rPh>
    <rPh sb="19" eb="21">
      <t>レンドウ</t>
    </rPh>
    <phoneticPr fontId="4"/>
  </si>
  <si>
    <t>センサID</t>
    <phoneticPr fontId="4"/>
  </si>
  <si>
    <t>ラジオボタン反映→</t>
    <rPh sb="6" eb="8">
      <t>ハンエイ</t>
    </rPh>
    <phoneticPr fontId="4"/>
  </si>
  <si>
    <t>←セル反転基準値</t>
    <rPh sb="3" eb="5">
      <t>ハンテン</t>
    </rPh>
    <rPh sb="5" eb="7">
      <t>キジュン</t>
    </rPh>
    <rPh sb="7" eb="8">
      <t>チ</t>
    </rPh>
    <phoneticPr fontId="4"/>
  </si>
  <si>
    <t>(3)お支払方法　　　</t>
    <rPh sb="4" eb="6">
      <t>シハライ</t>
    </rPh>
    <rPh sb="6" eb="8">
      <t>ホウホウ</t>
    </rPh>
    <phoneticPr fontId="4"/>
  </si>
  <si>
    <t>端末電話番号</t>
    <rPh sb="0" eb="2">
      <t>タンマツ</t>
    </rPh>
    <rPh sb="2" eb="4">
      <t>デンワ</t>
    </rPh>
    <rPh sb="4" eb="6">
      <t>バンゴウ</t>
    </rPh>
    <phoneticPr fontId="4"/>
  </si>
  <si>
    <t>センタのユーザーID</t>
    <phoneticPr fontId="4"/>
  </si>
  <si>
    <t>お客様番号（顧客ID）</t>
    <rPh sb="1" eb="3">
      <t>キャクサマ</t>
    </rPh>
    <rPh sb="3" eb="5">
      <t>バンゴウ</t>
    </rPh>
    <rPh sb="6" eb="8">
      <t>コキャク</t>
    </rPh>
    <phoneticPr fontId="4"/>
  </si>
  <si>
    <t>利用開始日(yyyy/mm/dd)</t>
    <rPh sb="0" eb="2">
      <t>リヨウ</t>
    </rPh>
    <rPh sb="2" eb="4">
      <t>カイシ</t>
    </rPh>
    <rPh sb="4" eb="5">
      <t>ビ</t>
    </rPh>
    <phoneticPr fontId="4"/>
  </si>
  <si>
    <t>センサＩＤ</t>
    <phoneticPr fontId="10"/>
  </si>
  <si>
    <t>AMT900</t>
    <phoneticPr fontId="4"/>
  </si>
  <si>
    <t>FMT900</t>
    <phoneticPr fontId="4"/>
  </si>
  <si>
    <t>AMT300</t>
    <phoneticPr fontId="4"/>
  </si>
  <si>
    <t xml:space="preserve"> ユーザーID　</t>
    <phoneticPr fontId="10"/>
  </si>
  <si>
    <t>お客様番号</t>
    <rPh sb="1" eb="3">
      <t>キャクサマ</t>
    </rPh>
    <rPh sb="3" eb="5">
      <t>バンゴウ</t>
    </rPh>
    <phoneticPr fontId="10"/>
  </si>
  <si>
    <t xml:space="preserve">    </t>
    <phoneticPr fontId="10"/>
  </si>
  <si>
    <t>４．ご利用開始予定日</t>
    <rPh sb="3" eb="5">
      <t>リヨウ</t>
    </rPh>
    <rPh sb="5" eb="7">
      <t>カイシ</t>
    </rPh>
    <rPh sb="7" eb="10">
      <t>ヨテイビ</t>
    </rPh>
    <phoneticPr fontId="10"/>
  </si>
  <si>
    <t>日</t>
    <rPh sb="0" eb="1">
      <t>ニチ</t>
    </rPh>
    <phoneticPr fontId="10"/>
  </si>
  <si>
    <t>５．備考</t>
    <rPh sb="2" eb="4">
      <t>ビコウ</t>
    </rPh>
    <phoneticPr fontId="10"/>
  </si>
  <si>
    <t>＊ご注文番号等は下記にご記入ください。</t>
    <rPh sb="2" eb="4">
      <t>チュウモン</t>
    </rPh>
    <rPh sb="4" eb="6">
      <t>バンゴウ</t>
    </rPh>
    <rPh sb="6" eb="7">
      <t>トウ</t>
    </rPh>
    <rPh sb="8" eb="10">
      <t>カキ</t>
    </rPh>
    <rPh sb="12" eb="14">
      <t>キニュウ</t>
    </rPh>
    <phoneticPr fontId="4"/>
  </si>
  <si>
    <t>請　　　書</t>
    <phoneticPr fontId="10"/>
  </si>
  <si>
    <t>御中</t>
    <rPh sb="0" eb="2">
      <t>オンチュウ</t>
    </rPh>
    <phoneticPr fontId="10"/>
  </si>
  <si>
    <t>当社は、貴社より　</t>
    <phoneticPr fontId="10"/>
  </si>
  <si>
    <t>付けで受領した上記お申込について、申込書記載の条件で承りました。</t>
    <phoneticPr fontId="10"/>
  </si>
  <si>
    <t>登録端末台数　</t>
    <rPh sb="0" eb="2">
      <t>トウロク</t>
    </rPh>
    <rPh sb="2" eb="4">
      <t>タンマツ</t>
    </rPh>
    <rPh sb="4" eb="6">
      <t>ダイスウ</t>
    </rPh>
    <phoneticPr fontId="10"/>
  </si>
  <si>
    <t>台</t>
    <rPh sb="0" eb="1">
      <t>ダイ</t>
    </rPh>
    <phoneticPr fontId="10"/>
  </si>
  <si>
    <t>オムロン ソーシアルソリューションズ株式会社  ALLwatch担当</t>
    <rPh sb="18" eb="20">
      <t>カブシキ</t>
    </rPh>
    <rPh sb="20" eb="22">
      <t>カイシャ</t>
    </rPh>
    <rPh sb="32" eb="34">
      <t>タントウ</t>
    </rPh>
    <phoneticPr fontId="10"/>
  </si>
  <si>
    <t>＜当社使用欄＞</t>
    <rPh sb="3" eb="5">
      <t>シヨウ</t>
    </rPh>
    <rPh sb="5" eb="6">
      <t>ラン</t>
    </rPh>
    <phoneticPr fontId="10"/>
  </si>
  <si>
    <t>営業担当者</t>
    <rPh sb="0" eb="2">
      <t>エイギョウ</t>
    </rPh>
    <rPh sb="2" eb="5">
      <t>タントウシャ</t>
    </rPh>
    <phoneticPr fontId="10"/>
  </si>
  <si>
    <t>認可</t>
    <rPh sb="0" eb="2">
      <t>ニンカ</t>
    </rPh>
    <phoneticPr fontId="10"/>
  </si>
  <si>
    <t>センタ登録</t>
    <rPh sb="3" eb="5">
      <t>トウロク</t>
    </rPh>
    <phoneticPr fontId="10"/>
  </si>
  <si>
    <t>課金登録</t>
    <rPh sb="0" eb="2">
      <t>カキン</t>
    </rPh>
    <rPh sb="2" eb="4">
      <t>トウロク</t>
    </rPh>
    <phoneticPr fontId="10"/>
  </si>
  <si>
    <t>新規</t>
    <rPh sb="0" eb="2">
      <t>シンキ</t>
    </rPh>
    <phoneticPr fontId="10"/>
  </si>
  <si>
    <t>EW</t>
    <phoneticPr fontId="4"/>
  </si>
  <si>
    <t>M2M</t>
    <phoneticPr fontId="4"/>
  </si>
  <si>
    <t>文書番号：MSJ-A-230013</t>
    <rPh sb="0" eb="4">
      <t>ブンショバンゴウ</t>
    </rPh>
    <phoneticPr fontId="4"/>
  </si>
  <si>
    <t>①</t>
    <phoneticPr fontId="4"/>
  </si>
  <si>
    <t>②</t>
    <phoneticPr fontId="4"/>
  </si>
  <si>
    <t>③</t>
    <phoneticPr fontId="4"/>
  </si>
  <si>
    <t>エネルギー一元監視サービス（月額　　　　　</t>
    <rPh sb="5" eb="9">
      <t>イチゲンカンシ</t>
    </rPh>
    <rPh sb="14" eb="16">
      <t>ゲツガク</t>
    </rPh>
    <phoneticPr fontId="4"/>
  </si>
  <si>
    <t>④</t>
    <phoneticPr fontId="4"/>
  </si>
  <si>
    <t>監視端末の台数追加ご希望の際は、台数をご記入ください。</t>
    <rPh sb="0" eb="4">
      <t>カンシタンマツ</t>
    </rPh>
    <rPh sb="5" eb="9">
      <t>ダイスウツイカ</t>
    </rPh>
    <rPh sb="10" eb="12">
      <t>キボウ</t>
    </rPh>
    <rPh sb="13" eb="14">
      <t>サイ</t>
    </rPh>
    <rPh sb="16" eb="18">
      <t>ダイスウ</t>
    </rPh>
    <rPh sb="20" eb="22">
      <t>キニュウ</t>
    </rPh>
    <phoneticPr fontId="4"/>
  </si>
  <si>
    <t>ご利用人数の追加ご希望の際は、ユーザ追加人数をご記入ください。</t>
    <rPh sb="1" eb="3">
      <t>リヨウ</t>
    </rPh>
    <rPh sb="3" eb="5">
      <t>ニンズウ</t>
    </rPh>
    <rPh sb="6" eb="8">
      <t>ツイカ</t>
    </rPh>
    <rPh sb="9" eb="11">
      <t>キボウ</t>
    </rPh>
    <rPh sb="12" eb="13">
      <t>サイ</t>
    </rPh>
    <rPh sb="18" eb="20">
      <t>ツイカ</t>
    </rPh>
    <rPh sb="20" eb="22">
      <t>ニンズウ</t>
    </rPh>
    <rPh sb="24" eb="26">
      <t>キニュウ</t>
    </rPh>
    <phoneticPr fontId="4"/>
  </si>
  <si>
    <t>人数：</t>
    <rPh sb="0" eb="2">
      <t>ニンズウ</t>
    </rPh>
    <phoneticPr fontId="4"/>
  </si>
  <si>
    <t>名</t>
    <rPh sb="0" eb="1">
      <t>メイ</t>
    </rPh>
    <phoneticPr fontId="4"/>
  </si>
  <si>
    <t>端末追加サービス</t>
    <rPh sb="0" eb="2">
      <t>タンマツ</t>
    </rPh>
    <rPh sb="2" eb="4">
      <t>ツイカ</t>
    </rPh>
    <phoneticPr fontId="4"/>
  </si>
  <si>
    <t>（月額　　　　　</t>
    <phoneticPr fontId="4"/>
  </si>
  <si>
    <t>ユーザ追加サービス</t>
    <rPh sb="3" eb="5">
      <t>ツイカ</t>
    </rPh>
    <phoneticPr fontId="4"/>
  </si>
  <si>
    <t>料金</t>
    <rPh sb="1" eb="2">
      <t>キン</t>
    </rPh>
    <phoneticPr fontId="10"/>
  </si>
  <si>
    <t>基本サービス</t>
    <rPh sb="0" eb="2">
      <t>キホン</t>
    </rPh>
    <phoneticPr fontId="4"/>
  </si>
  <si>
    <t>　(1)お支払サイクル</t>
    <rPh sb="5" eb="7">
      <t>シハライ</t>
    </rPh>
    <phoneticPr fontId="4"/>
  </si>
  <si>
    <t>ご希望のお支払いサイクル（1年払い、もしくは6か月払い）を、右のメニューから選択ください。</t>
    <rPh sb="1" eb="3">
      <t>キボウ</t>
    </rPh>
    <rPh sb="5" eb="7">
      <t>シハラ</t>
    </rPh>
    <rPh sb="14" eb="16">
      <t>ネンバラ</t>
    </rPh>
    <rPh sb="24" eb="25">
      <t>ゲツ</t>
    </rPh>
    <rPh sb="25" eb="26">
      <t>バラ</t>
    </rPh>
    <rPh sb="30" eb="31">
      <t>ミギ</t>
    </rPh>
    <rPh sb="38" eb="40">
      <t>センタク</t>
    </rPh>
    <phoneticPr fontId="10"/>
  </si>
  <si>
    <t>色のセル：お客様でご記入ください。</t>
    <rPh sb="0" eb="1">
      <t>イロ</t>
    </rPh>
    <rPh sb="6" eb="8">
      <t>キャクサマ</t>
    </rPh>
    <rPh sb="10" eb="12">
      <t>キニュウ</t>
    </rPh>
    <phoneticPr fontId="4"/>
  </si>
  <si>
    <t>１）</t>
    <phoneticPr fontId="4"/>
  </si>
  <si>
    <t>２）</t>
    <phoneticPr fontId="4"/>
  </si>
  <si>
    <t>初回ご請求時のサービス課金月数</t>
    <rPh sb="0" eb="2">
      <t>ショカイ</t>
    </rPh>
    <rPh sb="3" eb="5">
      <t>セイキュウ</t>
    </rPh>
    <rPh sb="5" eb="6">
      <t>ジ</t>
    </rPh>
    <rPh sb="11" eb="13">
      <t>カキン</t>
    </rPh>
    <rPh sb="13" eb="14">
      <t>ツキ</t>
    </rPh>
    <rPh sb="14" eb="15">
      <t>スウ</t>
    </rPh>
    <phoneticPr fontId="4"/>
  </si>
  <si>
    <t>か月分</t>
    <rPh sb="1" eb="3">
      <t>ゲツブン</t>
    </rPh>
    <phoneticPr fontId="4"/>
  </si>
  <si>
    <t>A：1年払い</t>
    <rPh sb="3" eb="5">
      <t>ネンバラ</t>
    </rPh>
    <phoneticPr fontId="4"/>
  </si>
  <si>
    <t>B：6か月払い</t>
    <rPh sb="4" eb="6">
      <t>ゲツバラ</t>
    </rPh>
    <phoneticPr fontId="4"/>
  </si>
  <si>
    <t>支払いサイクル</t>
    <rPh sb="0" eb="2">
      <t>シハラ</t>
    </rPh>
    <phoneticPr fontId="4"/>
  </si>
  <si>
    <t>３）</t>
    <phoneticPr fontId="4"/>
  </si>
  <si>
    <t>＊当社担当者が記入します。</t>
    <rPh sb="1" eb="3">
      <t>トウシャ</t>
    </rPh>
    <rPh sb="3" eb="6">
      <t>タントウシャ</t>
    </rPh>
    <rPh sb="7" eb="9">
      <t>キニュウ</t>
    </rPh>
    <phoneticPr fontId="4"/>
  </si>
  <si>
    <t>＊当社担当者が記入します。</t>
    <rPh sb="1" eb="3">
      <t>トウシャ</t>
    </rPh>
    <rPh sb="3" eb="6">
      <t>タントウシャ</t>
    </rPh>
    <rPh sb="7" eb="9">
      <t>キニュウ</t>
    </rPh>
    <phoneticPr fontId="4"/>
  </si>
  <si>
    <t>追加契約オプション</t>
    <phoneticPr fontId="4"/>
  </si>
  <si>
    <t>基本サービス</t>
    <phoneticPr fontId="4"/>
  </si>
  <si>
    <t>：エネルギー一元監視サービス</t>
    <phoneticPr fontId="4"/>
  </si>
  <si>
    <t>：端末追加サービス</t>
    <phoneticPr fontId="4"/>
  </si>
  <si>
    <t>：ユーザ追加サービス</t>
    <phoneticPr fontId="4"/>
  </si>
  <si>
    <t>次回定期請求月</t>
    <rPh sb="0" eb="2">
      <t>ジカイ</t>
    </rPh>
    <rPh sb="2" eb="6">
      <t>テイキセイキュウ</t>
    </rPh>
    <rPh sb="6" eb="7">
      <t>ゲツ</t>
    </rPh>
    <phoneticPr fontId="4"/>
  </si>
  <si>
    <t>までのご利用料金</t>
    <phoneticPr fontId="4"/>
  </si>
  <si>
    <t>A</t>
    <phoneticPr fontId="4"/>
  </si>
  <si>
    <t>B</t>
    <phoneticPr fontId="10"/>
  </si>
  <si>
    <t>C</t>
    <phoneticPr fontId="10"/>
  </si>
  <si>
    <t>E</t>
    <phoneticPr fontId="10"/>
  </si>
  <si>
    <t>．銀行振込手数料は、お客様のご負担とさせていただきます。</t>
    <phoneticPr fontId="4"/>
  </si>
  <si>
    <t>.　ご利用料金は、先払いにてご請求致します。</t>
    <rPh sb="17" eb="18">
      <t>イタ</t>
    </rPh>
    <phoneticPr fontId="10"/>
  </si>
  <si>
    <t>．請求書発行後、当社請求書に記載の銀行口座まで、2ヶ月以内にご入金ください。（支払い条件に別途当社との取り決めがある場合は除きます。）</t>
    <rPh sb="8" eb="10">
      <t>トウシャ</t>
    </rPh>
    <rPh sb="10" eb="13">
      <t>セイキュウショ</t>
    </rPh>
    <rPh sb="14" eb="16">
      <t>キサイ</t>
    </rPh>
    <rPh sb="17" eb="19">
      <t>ギンコウ</t>
    </rPh>
    <rPh sb="19" eb="21">
      <t>コウザ</t>
    </rPh>
    <rPh sb="47" eb="48">
      <t>トウ</t>
    </rPh>
    <phoneticPr fontId="4"/>
  </si>
  <si>
    <t>：エネルギー一元監視サービス用　登録手数料</t>
    <phoneticPr fontId="4"/>
  </si>
  <si>
    <t>：端末追加サービス用　登録手数料</t>
    <phoneticPr fontId="4"/>
  </si>
  <si>
    <t>：ユーザ追加サービス用  登録手数料</t>
    <phoneticPr fontId="4"/>
  </si>
  <si>
    <t>４）</t>
    <phoneticPr fontId="4"/>
  </si>
  <si>
    <t>定期請求月</t>
    <rPh sb="0" eb="5">
      <t>テイキセイキュウゲツ</t>
    </rPh>
    <phoneticPr fontId="4"/>
  </si>
  <si>
    <t>月</t>
    <rPh sb="0" eb="1">
      <t>ゲツ</t>
    </rPh>
    <phoneticPr fontId="4"/>
  </si>
  <si>
    <t>月</t>
    <rPh sb="0" eb="1">
      <t>ガツ</t>
    </rPh>
    <phoneticPr fontId="4"/>
  </si>
  <si>
    <t>料金</t>
    <rPh sb="0" eb="2">
      <t>リョウキン</t>
    </rPh>
    <phoneticPr fontId="10"/>
  </si>
  <si>
    <t>契約数</t>
    <rPh sb="0" eb="2">
      <t>ケイヤク</t>
    </rPh>
    <rPh sb="2" eb="3">
      <t>スウ</t>
    </rPh>
    <phoneticPr fontId="10"/>
  </si>
  <si>
    <t>定期請求月以降</t>
    <rPh sb="0" eb="4">
      <t>テイキセイキュウ</t>
    </rPh>
    <rPh sb="4" eb="5">
      <t>ゲツ</t>
    </rPh>
    <rPh sb="5" eb="7">
      <t>イコウ</t>
    </rPh>
    <phoneticPr fontId="10"/>
  </si>
  <si>
    <t>のご利用料金</t>
    <rPh sb="2" eb="4">
      <t>リヨウ</t>
    </rPh>
    <rPh sb="4" eb="6">
      <t>リョウキン</t>
    </rPh>
    <phoneticPr fontId="4"/>
  </si>
  <si>
    <t>定期請求時のサービスご請求月数</t>
    <rPh sb="0" eb="2">
      <t>テイキ</t>
    </rPh>
    <rPh sb="2" eb="4">
      <t>セイキュウ</t>
    </rPh>
    <rPh sb="4" eb="5">
      <t>ジ</t>
    </rPh>
    <rPh sb="11" eb="13">
      <t>セイキュウ</t>
    </rPh>
    <rPh sb="13" eb="14">
      <t>ゲツ</t>
    </rPh>
    <rPh sb="14" eb="15">
      <t>スウ</t>
    </rPh>
    <phoneticPr fontId="4"/>
  </si>
  <si>
    <t>か月分）</t>
    <rPh sb="1" eb="3">
      <t>ゲツブン</t>
    </rPh>
    <phoneticPr fontId="4"/>
  </si>
  <si>
    <t>監視端末 電話番号</t>
    <rPh sb="0" eb="2">
      <t>カンシ</t>
    </rPh>
    <rPh sb="2" eb="4">
      <t>タンマツ</t>
    </rPh>
    <rPh sb="5" eb="7">
      <t>デンワ</t>
    </rPh>
    <rPh sb="7" eb="9">
      <t>バンゴウ</t>
    </rPh>
    <phoneticPr fontId="10"/>
  </si>
  <si>
    <t>機種名</t>
    <rPh sb="0" eb="2">
      <t>キシュ</t>
    </rPh>
    <rPh sb="2" eb="3">
      <t>メイ</t>
    </rPh>
    <phoneticPr fontId="10"/>
  </si>
  <si>
    <t>．ご利用料金のご請求開始対象は、利用開始月の翌月から発生致します（利用開始月のご利用料金は無料となります）。利用開始日が26日以降の場合は、翌月開始扱いと致します。</t>
    <rPh sb="2" eb="4">
      <t>リヨウ</t>
    </rPh>
    <rPh sb="4" eb="6">
      <t>リョウキン</t>
    </rPh>
    <rPh sb="8" eb="10">
      <t>セイキュウ</t>
    </rPh>
    <rPh sb="10" eb="12">
      <t>カイシ</t>
    </rPh>
    <rPh sb="12" eb="14">
      <t>タイショウ</t>
    </rPh>
    <rPh sb="16" eb="18">
      <t>リヨウ</t>
    </rPh>
    <rPh sb="18" eb="20">
      <t>カイシ</t>
    </rPh>
    <rPh sb="20" eb="21">
      <t>ヅキ</t>
    </rPh>
    <rPh sb="22" eb="24">
      <t>ヨクゲツ</t>
    </rPh>
    <rPh sb="26" eb="28">
      <t>ハッセイ</t>
    </rPh>
    <rPh sb="28" eb="29">
      <t>イタ</t>
    </rPh>
    <rPh sb="33" eb="35">
      <t>リヨウ</t>
    </rPh>
    <rPh sb="35" eb="37">
      <t>カイシ</t>
    </rPh>
    <rPh sb="37" eb="38">
      <t>ツキ</t>
    </rPh>
    <rPh sb="40" eb="43">
      <t>リヨウリョウ</t>
    </rPh>
    <rPh sb="43" eb="44">
      <t>キン</t>
    </rPh>
    <rPh sb="45" eb="47">
      <t>ムリョウ</t>
    </rPh>
    <rPh sb="54" eb="56">
      <t>リヨウ</t>
    </rPh>
    <rPh sb="56" eb="59">
      <t>カイシビ</t>
    </rPh>
    <rPh sb="62" eb="63">
      <t>ニチ</t>
    </rPh>
    <rPh sb="63" eb="65">
      <t>イコウ</t>
    </rPh>
    <rPh sb="66" eb="68">
      <t>バアイ</t>
    </rPh>
    <rPh sb="70" eb="72">
      <t>ヨクゲツ</t>
    </rPh>
    <rPh sb="72" eb="74">
      <t>カイシ</t>
    </rPh>
    <rPh sb="74" eb="75">
      <t>アツカ</t>
    </rPh>
    <rPh sb="77" eb="78">
      <t>イタ</t>
    </rPh>
    <phoneticPr fontId="10"/>
  </si>
  <si>
    <t>【お支払いに関する諸条件】　※条件詳細については、「ALLwatchサービス利用規約」をご確認ください。</t>
    <rPh sb="2" eb="4">
      <t>シハラ</t>
    </rPh>
    <rPh sb="6" eb="7">
      <t>カン</t>
    </rPh>
    <rPh sb="9" eb="10">
      <t>ショ</t>
    </rPh>
    <rPh sb="10" eb="12">
      <t>ジョウケン</t>
    </rPh>
    <rPh sb="15" eb="17">
      <t>ジョウケン</t>
    </rPh>
    <rPh sb="17" eb="19">
      <t>ショウサイ</t>
    </rPh>
    <rPh sb="45" eb="47">
      <t>カクニン</t>
    </rPh>
    <phoneticPr fontId="10"/>
  </si>
  <si>
    <t>ALLwatchサービス契約申込書</t>
    <phoneticPr fontId="10"/>
  </si>
  <si>
    <t>ご利用
開始予定日</t>
    <rPh sb="1" eb="3">
      <t>リヨウ</t>
    </rPh>
    <rPh sb="4" eb="6">
      <t>カイシ</t>
    </rPh>
    <rPh sb="6" eb="8">
      <t>ヨテイ</t>
    </rPh>
    <rPh sb="8" eb="9">
      <t>ヒ</t>
    </rPh>
    <phoneticPr fontId="10"/>
  </si>
  <si>
    <t>　＊ご利用開始にあたっては、当社によるセンタ設定ならびに通信事業者による回線開通が必要です。</t>
    <rPh sb="38" eb="40">
      <t>カイツウ</t>
    </rPh>
    <phoneticPr fontId="10"/>
  </si>
  <si>
    <t>色のセル：当社担当者が記入します。</t>
    <rPh sb="0" eb="1">
      <t>イロ</t>
    </rPh>
    <rPh sb="5" eb="7">
      <t>トウシャ</t>
    </rPh>
    <rPh sb="7" eb="10">
      <t>タントウシャ</t>
    </rPh>
    <rPh sb="11" eb="13">
      <t>キニュウ</t>
    </rPh>
    <phoneticPr fontId="4"/>
  </si>
  <si>
    <t>F</t>
    <phoneticPr fontId="10"/>
  </si>
  <si>
    <t>Ｄ　初回ご請求金額　合計　(=A+B+C)</t>
    <rPh sb="2" eb="4">
      <t>ショカイ</t>
    </rPh>
    <rPh sb="5" eb="7">
      <t>セイキュウ</t>
    </rPh>
    <rPh sb="7" eb="9">
      <t>キンガク</t>
    </rPh>
    <phoneticPr fontId="10"/>
  </si>
  <si>
    <t>監視端末の追加、及びユーザ追加ご希望の際は、「追加契約オプション」にご記入ください。</t>
    <rPh sb="16" eb="18">
      <t>キボウ</t>
    </rPh>
    <rPh sb="19" eb="20">
      <t>サイ</t>
    </rPh>
    <rPh sb="35" eb="37">
      <t>キニュウ</t>
    </rPh>
    <phoneticPr fontId="4"/>
  </si>
  <si>
    <t>エネルギー一元監視サービスの基本料金は、サービスご利用ユーザ1名、かつ監視端末</t>
    <rPh sb="5" eb="9">
      <t>イチゲンカンシ</t>
    </rPh>
    <rPh sb="14" eb="16">
      <t>キホン</t>
    </rPh>
    <rPh sb="16" eb="18">
      <t>リョウキン</t>
    </rPh>
    <rPh sb="25" eb="27">
      <t>リヨウ</t>
    </rPh>
    <rPh sb="35" eb="39">
      <t>カンシタンマツ</t>
    </rPh>
    <phoneticPr fontId="10"/>
  </si>
  <si>
    <t>AMT900、FMT900、AMT300いずれか1台ご利用時の月額サービス料金です。</t>
    <rPh sb="27" eb="30">
      <t>リヨウジ</t>
    </rPh>
    <rPh sb="31" eb="33">
      <t>ゲツガク</t>
    </rPh>
    <rPh sb="37" eb="39">
      <t>リョウキン</t>
    </rPh>
    <phoneticPr fontId="10"/>
  </si>
  <si>
    <t>ご請求書の送付先</t>
    <rPh sb="1" eb="3">
      <t>セイキュウ</t>
    </rPh>
    <rPh sb="3" eb="4">
      <t>ショ</t>
    </rPh>
    <rPh sb="5" eb="7">
      <t>ソウフ</t>
    </rPh>
    <rPh sb="7" eb="8">
      <t>サキ</t>
    </rPh>
    <phoneticPr fontId="10"/>
  </si>
  <si>
    <t>基本サービス、追加契約オプション</t>
    <rPh sb="0" eb="2">
      <t>キホン</t>
    </rPh>
    <rPh sb="7" eb="9">
      <t>ツイカ</t>
    </rPh>
    <rPh sb="9" eb="11">
      <t>ケイヤク</t>
    </rPh>
    <phoneticPr fontId="4"/>
  </si>
  <si>
    <t>Ｇ　2回目以降のご請求金額　合計（＝E＋Ｆ）</t>
    <rPh sb="3" eb="7">
      <t>カイメイコウ</t>
    </rPh>
    <rPh sb="9" eb="11">
      <t>セイキュウ</t>
    </rPh>
    <rPh sb="11" eb="13">
      <t>キンガク</t>
    </rPh>
    <rPh sb="14" eb="16">
      <t>ゴウケイ</t>
    </rPh>
    <phoneticPr fontId="10"/>
  </si>
  <si>
    <t>2回目以降</t>
    <rPh sb="1" eb="3">
      <t>カイメ</t>
    </rPh>
    <rPh sb="3" eb="5">
      <t>イコウ</t>
    </rPh>
    <phoneticPr fontId="4"/>
  </si>
  <si>
    <t>３．サービス開始に必要な監視端末情報、及びセンタ情報</t>
    <rPh sb="6" eb="8">
      <t>カイシ</t>
    </rPh>
    <rPh sb="9" eb="11">
      <t>ヒツヨウ</t>
    </rPh>
    <rPh sb="12" eb="14">
      <t>カンシ</t>
    </rPh>
    <rPh sb="14" eb="16">
      <t>タンマツ</t>
    </rPh>
    <rPh sb="16" eb="18">
      <t>ジョウホウ</t>
    </rPh>
    <rPh sb="19" eb="20">
      <t>オヨ</t>
    </rPh>
    <rPh sb="24" eb="26">
      <t>ジョウホウ</t>
    </rPh>
    <phoneticPr fontId="10"/>
  </si>
  <si>
    <t>監視端末情報</t>
    <rPh sb="0" eb="2">
      <t>カンシ</t>
    </rPh>
    <rPh sb="2" eb="4">
      <t>タンマツ</t>
    </rPh>
    <rPh sb="4" eb="6">
      <t>ジョウホウ</t>
    </rPh>
    <phoneticPr fontId="4"/>
  </si>
  <si>
    <t>　 監視端末を未所有のお客様は、本申込書と監視端末のご注文書を同時にご提出ください。当社にて監視端末情報を記入いたします。</t>
    <rPh sb="7" eb="10">
      <t>ミショユウ</t>
    </rPh>
    <rPh sb="12" eb="14">
      <t>キャクサマ</t>
    </rPh>
    <rPh sb="16" eb="17">
      <t>ホン</t>
    </rPh>
    <rPh sb="17" eb="20">
      <t>モウシコミショ</t>
    </rPh>
    <rPh sb="21" eb="23">
      <t>カンシ</t>
    </rPh>
    <rPh sb="23" eb="25">
      <t>タンマツ</t>
    </rPh>
    <rPh sb="27" eb="30">
      <t>チュウモンショ</t>
    </rPh>
    <rPh sb="35" eb="37">
      <t>テイシュツ</t>
    </rPh>
    <rPh sb="46" eb="50">
      <t>カンシタンマツ</t>
    </rPh>
    <rPh sb="50" eb="52">
      <t>ジョウホウ</t>
    </rPh>
    <rPh sb="53" eb="55">
      <t>キニュウ</t>
    </rPh>
    <phoneticPr fontId="4"/>
  </si>
  <si>
    <t>＊監視端末を既に所有のお客様は、本体の製品ラベルをご確認いただき、上記の監視端末情報(センサID、監視端末電話番号、機種名）をご記入ください。</t>
    <rPh sb="1" eb="5">
      <t>カンシタンマツ</t>
    </rPh>
    <rPh sb="6" eb="7">
      <t>スデ</t>
    </rPh>
    <rPh sb="8" eb="10">
      <t>ショユウ</t>
    </rPh>
    <rPh sb="12" eb="14">
      <t>キャクサマ</t>
    </rPh>
    <rPh sb="33" eb="35">
      <t>ジョウキ</t>
    </rPh>
    <rPh sb="36" eb="38">
      <t>カンシ</t>
    </rPh>
    <rPh sb="38" eb="40">
      <t>タンマツ</t>
    </rPh>
    <rPh sb="40" eb="42">
      <t>ジョウホウ</t>
    </rPh>
    <rPh sb="49" eb="53">
      <t>カンシタンマツ</t>
    </rPh>
    <rPh sb="53" eb="55">
      <t>デンワ</t>
    </rPh>
    <rPh sb="55" eb="57">
      <t>バンゴウ</t>
    </rPh>
    <rPh sb="58" eb="61">
      <t>キシュメイ</t>
    </rPh>
    <rPh sb="64" eb="66">
      <t>キニュウ</t>
    </rPh>
    <phoneticPr fontId="4"/>
  </si>
  <si>
    <t>＊監視端末を複数台お申込みの場合で監視端末情報(センサID、監視端末電話番号、機種名）を記入しきれない場合は、別紙にてお知らせください。（フォーマットは問いません）</t>
    <rPh sb="1" eb="3">
      <t>カンシ</t>
    </rPh>
    <rPh sb="3" eb="5">
      <t>タンマツ</t>
    </rPh>
    <rPh sb="6" eb="8">
      <t>フクスウ</t>
    </rPh>
    <rPh sb="8" eb="9">
      <t>ダイ</t>
    </rPh>
    <rPh sb="10" eb="12">
      <t>モウシコ</t>
    </rPh>
    <rPh sb="14" eb="16">
      <t>バアイ</t>
    </rPh>
    <rPh sb="17" eb="23">
      <t>カンシタンマツジョウホウ</t>
    </rPh>
    <rPh sb="44" eb="46">
      <t>キニュウ</t>
    </rPh>
    <rPh sb="51" eb="53">
      <t>バアイ</t>
    </rPh>
    <rPh sb="55" eb="57">
      <t>ベッシ</t>
    </rPh>
    <rPh sb="60" eb="61">
      <t>シ</t>
    </rPh>
    <rPh sb="76" eb="77">
      <t>ト</t>
    </rPh>
    <phoneticPr fontId="4"/>
  </si>
  <si>
    <t>エネルギー一元監視サービスは、オプションで監視端末台数とユーザ人数を</t>
    <rPh sb="5" eb="9">
      <t>イチゲンカンシ</t>
    </rPh>
    <rPh sb="21" eb="23">
      <t>カンシ</t>
    </rPh>
    <rPh sb="23" eb="25">
      <t>タンマツ</t>
    </rPh>
    <rPh sb="25" eb="27">
      <t>ダイスウ</t>
    </rPh>
    <rPh sb="31" eb="33">
      <t>ニンズウ</t>
    </rPh>
    <phoneticPr fontId="4"/>
  </si>
  <si>
    <t>基本サービス（必須）</t>
    <rPh sb="0" eb="2">
      <t>キホン</t>
    </rPh>
    <rPh sb="7" eb="9">
      <t>ヒッス</t>
    </rPh>
    <phoneticPr fontId="4"/>
  </si>
  <si>
    <t>追加契約オプション（任意）</t>
    <rPh sb="0" eb="2">
      <t>ツイカ</t>
    </rPh>
    <rPh sb="2" eb="4">
      <t>ケイヤク</t>
    </rPh>
    <rPh sb="10" eb="12">
      <t>ニンイ</t>
    </rPh>
    <phoneticPr fontId="4"/>
  </si>
  <si>
    <t>＜　データ計測間隔</t>
    <rPh sb="5" eb="7">
      <t>ケイソク</t>
    </rPh>
    <rPh sb="7" eb="9">
      <t>カンカク</t>
    </rPh>
    <phoneticPr fontId="4"/>
  </si>
  <si>
    <t>＞</t>
    <phoneticPr fontId="4"/>
  </si>
  <si>
    <t>データ計測間隔</t>
    <rPh sb="3" eb="5">
      <t>ケイソク</t>
    </rPh>
    <rPh sb="5" eb="7">
      <t>カンカク</t>
    </rPh>
    <phoneticPr fontId="4"/>
  </si>
  <si>
    <t>60分</t>
    <rPh sb="2" eb="3">
      <t>フン</t>
    </rPh>
    <phoneticPr fontId="4"/>
  </si>
  <si>
    <t>30分</t>
    <rPh sb="2" eb="3">
      <t>フン</t>
    </rPh>
    <phoneticPr fontId="4"/>
  </si>
  <si>
    <t>10分</t>
    <rPh sb="2" eb="3">
      <t>フン</t>
    </rPh>
    <phoneticPr fontId="4"/>
  </si>
  <si>
    <t>それぞれ追加可能です。追加契約オプションご不要の際は、空欄で結構です。</t>
    <rPh sb="4" eb="6">
      <t>ツイカ</t>
    </rPh>
    <rPh sb="6" eb="8">
      <t>カノウ</t>
    </rPh>
    <rPh sb="11" eb="13">
      <t>ツイカ</t>
    </rPh>
    <rPh sb="13" eb="15">
      <t>ケイヤク</t>
    </rPh>
    <rPh sb="21" eb="23">
      <t>フヨウ</t>
    </rPh>
    <rPh sb="24" eb="25">
      <t>サイ</t>
    </rPh>
    <rPh sb="27" eb="29">
      <t>クウラン</t>
    </rPh>
    <rPh sb="30" eb="32">
      <t>ケッコウ</t>
    </rPh>
    <phoneticPr fontId="4"/>
  </si>
  <si>
    <t>小野寺</t>
    <rPh sb="0" eb="3">
      <t>オノデラ</t>
    </rPh>
    <phoneticPr fontId="4"/>
  </si>
  <si>
    <t>新野</t>
    <rPh sb="0" eb="2">
      <t>ニイノ</t>
    </rPh>
    <phoneticPr fontId="4"/>
  </si>
  <si>
    <t>機種名</t>
    <rPh sb="0" eb="3">
      <t>キシュメイ</t>
    </rPh>
    <phoneticPr fontId="4"/>
  </si>
  <si>
    <t>、</t>
    <phoneticPr fontId="4"/>
  </si>
  <si>
    <t>A　登録手数料　小計</t>
    <rPh sb="2" eb="4">
      <t>トウロク</t>
    </rPh>
    <rPh sb="4" eb="7">
      <t>テスウリョウ</t>
    </rPh>
    <rPh sb="8" eb="10">
      <t>ショウケイ</t>
    </rPh>
    <phoneticPr fontId="10"/>
  </si>
  <si>
    <t>B　次回定期請求月までのご利用料金　小計</t>
    <rPh sb="2" eb="4">
      <t>ジカイ</t>
    </rPh>
    <rPh sb="4" eb="9">
      <t>テイキセイキュウゲツ</t>
    </rPh>
    <rPh sb="13" eb="15">
      <t>リヨウ</t>
    </rPh>
    <rPh sb="15" eb="17">
      <t>リョウキン</t>
    </rPh>
    <rPh sb="18" eb="20">
      <t>ショウケイ</t>
    </rPh>
    <phoneticPr fontId="10"/>
  </si>
  <si>
    <t>E　定期請求月以降のご利用料金　小計</t>
    <rPh sb="2" eb="7">
      <t>テイキセイキュウゲツ</t>
    </rPh>
    <rPh sb="7" eb="9">
      <t>イコウ</t>
    </rPh>
    <rPh sb="11" eb="13">
      <t>リヨウ</t>
    </rPh>
    <rPh sb="13" eb="15">
      <t>リョウキン</t>
    </rPh>
    <rPh sb="16" eb="18">
      <t>ショウケイ</t>
    </rPh>
    <phoneticPr fontId="10"/>
  </si>
  <si>
    <t>（ A 登録手数料　小計　＋　B 次回定期請求月までのご利用料金 小計）＊　10％</t>
    <rPh sb="4" eb="6">
      <t>トウロク</t>
    </rPh>
    <rPh sb="6" eb="9">
      <t>テスウリョウ</t>
    </rPh>
    <rPh sb="10" eb="12">
      <t>ショウケイ</t>
    </rPh>
    <rPh sb="17" eb="19">
      <t>ジカイ</t>
    </rPh>
    <rPh sb="19" eb="21">
      <t>テイキ</t>
    </rPh>
    <rPh sb="21" eb="23">
      <t>セイキュウ</t>
    </rPh>
    <rPh sb="23" eb="24">
      <t>ツキ</t>
    </rPh>
    <rPh sb="28" eb="30">
      <t>リヨウ</t>
    </rPh>
    <rPh sb="30" eb="32">
      <t>リョウキン</t>
    </rPh>
    <rPh sb="33" eb="35">
      <t>ショウケイ</t>
    </rPh>
    <phoneticPr fontId="4"/>
  </si>
  <si>
    <t>（ E 定期請求月以降のご利用料金 小計）＊　10％</t>
    <rPh sb="4" eb="6">
      <t>テイキ</t>
    </rPh>
    <rPh sb="6" eb="8">
      <t>セイキュウ</t>
    </rPh>
    <rPh sb="8" eb="9">
      <t>ゲツ</t>
    </rPh>
    <rPh sb="9" eb="11">
      <t>イコウ</t>
    </rPh>
    <rPh sb="13" eb="15">
      <t>リヨウ</t>
    </rPh>
    <rPh sb="15" eb="17">
      <t>リョウキン</t>
    </rPh>
    <rPh sb="18" eb="20">
      <t>ショウケイ</t>
    </rPh>
    <phoneticPr fontId="4"/>
  </si>
  <si>
    <t>１．新規にサービス申込（過去に利用実績なし）</t>
    <rPh sb="2" eb="4">
      <t>シンキ</t>
    </rPh>
    <rPh sb="9" eb="11">
      <t>モウシコミ</t>
    </rPh>
    <rPh sb="12" eb="14">
      <t>カコ</t>
    </rPh>
    <rPh sb="15" eb="17">
      <t>リヨウ</t>
    </rPh>
    <rPh sb="17" eb="19">
      <t>ジッセキ</t>
    </rPh>
    <phoneticPr fontId="4"/>
  </si>
  <si>
    <t>今回のサービス申込パターンを下記のプルダウンメニューから選択ください。</t>
    <rPh sb="0" eb="2">
      <t>コンカイ</t>
    </rPh>
    <rPh sb="7" eb="9">
      <t>モウシコミ</t>
    </rPh>
    <rPh sb="14" eb="16">
      <t>カキ</t>
    </rPh>
    <rPh sb="28" eb="30">
      <t>センタク</t>
    </rPh>
    <phoneticPr fontId="4"/>
  </si>
  <si>
    <t>２．契約変更でサービス申込（現在、LTEデータ計測サービスを利用中）</t>
    <rPh sb="2" eb="4">
      <t>ケイヤク</t>
    </rPh>
    <rPh sb="4" eb="6">
      <t>ヘンコウ</t>
    </rPh>
    <rPh sb="11" eb="13">
      <t>モウシコミ</t>
    </rPh>
    <rPh sb="14" eb="16">
      <t>ゲンザイ</t>
    </rPh>
    <rPh sb="23" eb="25">
      <t>ケイソク</t>
    </rPh>
    <rPh sb="30" eb="32">
      <t>リヨウ</t>
    </rPh>
    <rPh sb="32" eb="33">
      <t>チュウ</t>
    </rPh>
    <phoneticPr fontId="4"/>
  </si>
  <si>
    <t>１．銀行振込</t>
    <rPh sb="2" eb="4">
      <t>ギンコウ</t>
    </rPh>
    <rPh sb="4" eb="6">
      <t>フリコミ</t>
    </rPh>
    <phoneticPr fontId="4"/>
  </si>
  <si>
    <t>２．クレジットカード</t>
    <phoneticPr fontId="4"/>
  </si>
  <si>
    <t>ご希望のお支払い方法を、下記のプルダウンメニューから選択ください。</t>
    <rPh sb="1" eb="3">
      <t>キボウ</t>
    </rPh>
    <rPh sb="5" eb="7">
      <t>シハラ</t>
    </rPh>
    <rPh sb="8" eb="10">
      <t>ホウホウ</t>
    </rPh>
    <rPh sb="12" eb="14">
      <t>カキ</t>
    </rPh>
    <rPh sb="26" eb="28">
      <t>センタク</t>
    </rPh>
    <phoneticPr fontId="4"/>
  </si>
  <si>
    <t>※クレジットカード払いは、別途お申込みが必要になります。お申込完了までに約1ヶ月かかります。</t>
    <phoneticPr fontId="4"/>
  </si>
  <si>
    <t>お支払い方法</t>
    <rPh sb="1" eb="3">
      <t>シハラ</t>
    </rPh>
    <rPh sb="4" eb="6">
      <t>ホウホウ</t>
    </rPh>
    <phoneticPr fontId="4"/>
  </si>
  <si>
    <t>サービス申込パターン</t>
    <rPh sb="4" eb="6">
      <t>モウシコミ</t>
    </rPh>
    <phoneticPr fontId="4"/>
  </si>
  <si>
    <t xml:space="preserve">「ALLwatchサービス利用規約」 </t>
    <phoneticPr fontId="10"/>
  </si>
  <si>
    <t>https://socialsolution.omron.com/jp/ja/products_service/monitoring/m2m-kiyaku/</t>
    <phoneticPr fontId="4"/>
  </si>
  <si>
    <t>に同意し、以下のとおり契約を申し込みます。なお、本契約は契約解除が成立するまで有効と取り扱います。</t>
    <rPh sb="39" eb="41">
      <t>ユウコウ</t>
    </rPh>
    <rPh sb="42" eb="43">
      <t>ト</t>
    </rPh>
    <rPh sb="44" eb="45">
      <t>アツカ</t>
    </rPh>
    <phoneticPr fontId="10"/>
  </si>
  <si>
    <t>「エネルギー一元監視サービス規約」</t>
    <rPh sb="6" eb="10">
      <t>イチゲンカンシ</t>
    </rPh>
    <phoneticPr fontId="10"/>
  </si>
  <si>
    <t>＊個人情報保護につきましては、当社HP</t>
    <phoneticPr fontId="4"/>
  </si>
  <si>
    <t>https://socialsolution.omron.com/jp/ja/general/privacy.html</t>
    <phoneticPr fontId="4"/>
  </si>
  <si>
    <t xml:space="preserve">  の「個人情報の取り扱いについて」をご覧ください。</t>
    <phoneticPr fontId="4"/>
  </si>
  <si>
    <t>エネルギー一元監視サービスご利用時のデータ計測間隔を、60分、30分、10分</t>
    <rPh sb="5" eb="9">
      <t>イチゲンカンシ</t>
    </rPh>
    <rPh sb="14" eb="17">
      <t>リヨウジ</t>
    </rPh>
    <rPh sb="29" eb="30">
      <t>フン</t>
    </rPh>
    <rPh sb="33" eb="34">
      <t>フン</t>
    </rPh>
    <rPh sb="37" eb="38">
      <t>フン</t>
    </rPh>
    <phoneticPr fontId="4"/>
  </si>
  <si>
    <t>のいずれかより、1つ選択可能です。下記プルダウンメニューから選択ください。</t>
    <rPh sb="12" eb="14">
      <t>カノウ</t>
    </rPh>
    <rPh sb="17" eb="19">
      <t>カキ</t>
    </rPh>
    <rPh sb="30" eb="32">
      <t>センタク</t>
    </rPh>
    <phoneticPr fontId="4"/>
  </si>
  <si>
    <t>＊ユーザーIDは、オムロンソーシアルソリューションズ㈱発行の「ALLwatchサービス契約お申込内容のご案内」に記載しております。
＊ご請求書を複数発行ご希望の場合は、請求書に必要な件数分のサービス契約申込書をご記入ください。その際、請求書右上の登録番号の下に記載の7桁英数字を
　「お客様番号」の欄にご記入ください。　
＊新規ご契約のお客様は、記入不要です。</t>
    <rPh sb="68" eb="71">
      <t>セイキュウショ</t>
    </rPh>
    <rPh sb="72" eb="74">
      <t>フクスウ</t>
    </rPh>
    <rPh sb="74" eb="76">
      <t>ハッコウ</t>
    </rPh>
    <rPh sb="77" eb="79">
      <t>キボウ</t>
    </rPh>
    <rPh sb="80" eb="82">
      <t>バアイ</t>
    </rPh>
    <rPh sb="84" eb="87">
      <t>セイキュウショ</t>
    </rPh>
    <rPh sb="88" eb="90">
      <t>ヒツヨウ</t>
    </rPh>
    <rPh sb="91" eb="94">
      <t>ケンスウブン</t>
    </rPh>
    <rPh sb="99" eb="101">
      <t>ケイヤク</t>
    </rPh>
    <rPh sb="101" eb="104">
      <t>モウシコミショ</t>
    </rPh>
    <rPh sb="106" eb="108">
      <t>キニュウ</t>
    </rPh>
    <rPh sb="115" eb="116">
      <t>サイ</t>
    </rPh>
    <rPh sb="123" eb="125">
      <t>トウロク</t>
    </rPh>
    <rPh sb="125" eb="127">
      <t>バンゴウ</t>
    </rPh>
    <rPh sb="128" eb="129">
      <t>シタ</t>
    </rPh>
    <rPh sb="130" eb="132">
      <t>キサイ</t>
    </rPh>
    <rPh sb="134" eb="135">
      <t>ケタ</t>
    </rPh>
    <rPh sb="136" eb="138">
      <t>スウジ</t>
    </rPh>
    <rPh sb="149" eb="150">
      <t>ラン</t>
    </rPh>
    <rPh sb="152" eb="154">
      <t>キニュウ</t>
    </rPh>
    <phoneticPr fontId="4"/>
  </si>
  <si>
    <t>https://socialsolution.omron.com/jp/ja/products_service/monitoring/EnergyOptimizationLog/tokuyaku/</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</si>
</sst>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 \ \ &quot;御中&quot;"/>
  </numFmts>
  <fonts count="48"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b/>
      <sz val="14"/>
      <name val="Meiryo UI"/>
      <family val="3"/>
      <charset val="128"/>
    </font>
    <font>
      <sz val="6"/>
      <name val="游ゴシック"/>
      <family val="3"/>
      <charset val="128"/>
      <scheme val="minor"/>
    </font>
    <font>
      <sz val="11"/>
      <name val="Meiryo UI"/>
      <family val="3"/>
      <charset val="128"/>
    </font>
    <font>
      <u/>
      <sz val="11"/>
      <color theme="10"/>
      <name val="ＭＳ Ｐゴシック"/>
      <family val="3"/>
      <charset val="128"/>
    </font>
    <font>
      <sz val="10"/>
      <name val="Meiryo UI"/>
      <family val="3"/>
      <charset val="128"/>
    </font>
    <font>
      <b/>
      <u/>
      <sz val="11"/>
      <color theme="10"/>
      <name val="ＭＳ Ｐゴシック"/>
      <family val="3"/>
      <charset val="128"/>
    </font>
    <font>
      <sz val="12"/>
      <name val="Meiryo UI"/>
      <family val="3"/>
      <charset val="128"/>
    </font>
    <font>
      <sz val="6"/>
      <name val="ＭＳ Ｐゴシック"/>
      <family val="3"/>
      <charset val="128"/>
    </font>
    <font>
      <sz val="14"/>
      <name val="Meiryo UI"/>
      <family val="3"/>
      <charset val="128"/>
    </font>
    <font>
      <b/>
      <sz val="10"/>
      <name val="Meiryo UI"/>
      <family val="3"/>
      <charset val="128"/>
    </font>
    <font>
      <b/>
      <sz val="12"/>
      <name val="Meiryo UI"/>
      <family val="3"/>
      <charset val="128"/>
    </font>
    <font>
      <sz val="11"/>
      <color indexed="8"/>
      <name val="ＭＳ Ｐゴシック"/>
      <family val="3"/>
      <charset val="128"/>
    </font>
    <font>
      <b/>
      <sz val="16"/>
      <name val="Meiryo UI"/>
      <family val="3"/>
      <charset val="128"/>
    </font>
    <font>
      <sz val="16"/>
      <name val="Meiryo UI"/>
      <family val="3"/>
      <charset val="128"/>
    </font>
    <font>
      <sz val="9"/>
      <name val="Meiryo UI"/>
      <family val="3"/>
      <charset val="128"/>
    </font>
    <font>
      <sz val="11"/>
      <color theme="0"/>
      <name val="Meiryo UI"/>
      <family val="3"/>
      <charset val="128"/>
    </font>
    <font>
      <b/>
      <sz val="11"/>
      <name val="Meiryo UI"/>
      <family val="3"/>
      <charset val="128"/>
    </font>
    <font>
      <sz val="10"/>
      <color theme="1" tint="0.249977111117893"/>
      <name val="Meiryo UI"/>
      <family val="3"/>
      <charset val="128"/>
    </font>
    <font>
      <sz val="11"/>
      <color theme="1" tint="0.249977111117893"/>
      <name val="Meiryo UI"/>
      <family val="3"/>
      <charset val="128"/>
    </font>
    <font>
      <b/>
      <sz val="18"/>
      <name val="Meiryo UI"/>
      <family val="3"/>
      <charset val="128"/>
    </font>
    <font>
      <sz val="18"/>
      <name val="Meiryo UI"/>
      <family val="3"/>
      <charset val="128"/>
    </font>
    <font>
      <sz val="8"/>
      <name val="Meiryo UI"/>
      <family val="3"/>
      <charset val="128"/>
    </font>
    <font>
      <b/>
      <sz val="12"/>
      <color theme="0"/>
      <name val="Meiryo UI"/>
      <family val="3"/>
      <charset val="128"/>
    </font>
    <font>
      <sz val="10"/>
      <color indexed="8"/>
      <name val="Meiryo UI"/>
      <family val="3"/>
      <charset val="128"/>
    </font>
    <font>
      <b/>
      <sz val="11"/>
      <color theme="3" tint="-0.249977111117893"/>
      <name val="Meiryo UI"/>
      <family val="3"/>
      <charset val="128"/>
    </font>
    <font>
      <b/>
      <sz val="10"/>
      <color indexed="8"/>
      <name val="Meiryo UI"/>
      <family val="3"/>
      <charset val="128"/>
    </font>
    <font>
      <b/>
      <i/>
      <sz val="10"/>
      <name val="Meiryo UI"/>
      <family val="3"/>
      <charset val="128"/>
    </font>
    <font>
      <b/>
      <i/>
      <sz val="11"/>
      <color theme="3" tint="-0.249977111117893"/>
      <name val="Meiryo UI"/>
      <family val="3"/>
      <charset val="128"/>
    </font>
    <font>
      <b/>
      <i/>
      <sz val="11"/>
      <color theme="3"/>
      <name val="Meiryo UI"/>
      <family val="3"/>
      <charset val="128"/>
    </font>
    <font>
      <b/>
      <i/>
      <sz val="10"/>
      <color theme="3"/>
      <name val="Meiryo UI"/>
      <family val="3"/>
      <charset val="128"/>
    </font>
    <font>
      <sz val="12"/>
      <color theme="0"/>
      <name val="Meiryo UI"/>
      <family val="3"/>
      <charset val="128"/>
    </font>
    <font>
      <b/>
      <sz val="11"/>
      <color theme="0"/>
      <name val="Meiryo UI"/>
      <family val="3"/>
      <charset val="128"/>
    </font>
    <font>
      <sz val="10"/>
      <color theme="1" tint="0.249977111117893"/>
      <name val="MS UI Gothic"/>
      <family val="3"/>
      <charset val="128"/>
    </font>
    <font>
      <sz val="11"/>
      <color theme="3" tint="-0.249977111117893"/>
      <name val="Meiryo UI"/>
      <family val="3"/>
      <charset val="128"/>
    </font>
    <font>
      <sz val="10"/>
      <color theme="0" tint="-0.34998626667073579"/>
      <name val="Meiryo UI"/>
      <family val="3"/>
      <charset val="128"/>
    </font>
    <font>
      <sz val="12"/>
      <name val="MS UI Gothic"/>
      <family val="3"/>
      <charset val="128"/>
    </font>
    <font>
      <sz val="10"/>
      <color theme="0"/>
      <name val="Meiryo UI"/>
      <family val="3"/>
      <charset val="128"/>
    </font>
    <font>
      <sz val="10"/>
      <color theme="1" tint="0.34998626667073579"/>
      <name val="Meiryo UI"/>
      <family val="3"/>
      <charset val="128"/>
    </font>
    <font>
      <sz val="11"/>
      <color theme="0" tint="-0.499984740745262"/>
      <name val="Meiryo UI"/>
      <family val="3"/>
      <charset val="128"/>
    </font>
    <font>
      <sz val="11"/>
      <color indexed="8"/>
      <name val="Meiryo UI"/>
      <family val="3"/>
      <charset val="128"/>
    </font>
    <font>
      <sz val="11"/>
      <color theme="3" tint="-0.499984740745262"/>
      <name val="Meiryo UI"/>
      <family val="3"/>
      <charset val="128"/>
    </font>
    <font>
      <u/>
      <sz val="11"/>
      <color theme="0"/>
      <name val="Meiryo UI"/>
      <family val="3"/>
      <charset val="128"/>
    </font>
    <font>
      <u/>
      <sz val="11"/>
      <name val="Meiryo UI"/>
      <family val="3"/>
      <charset val="128"/>
    </font>
    <font>
      <sz val="9"/>
      <color rgb="FF000000"/>
      <name val="MS UI Gothic"/>
      <family val="3"/>
      <charset val="128"/>
    </font>
    <font>
      <sz val="11"/>
      <color theme="1"/>
      <name val="游ゴシック"/>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22"/>
        <bgColor indexed="0"/>
      </patternFill>
    </fill>
    <fill>
      <patternFill patternType="solid">
        <fgColor theme="1"/>
        <bgColor indexed="64"/>
      </patternFill>
    </fill>
    <fill>
      <patternFill patternType="solid">
        <fgColor rgb="FF0070C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top/>
      <bottom style="thin">
        <color indexed="64"/>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theme="0"/>
      </left>
      <right style="thick">
        <color theme="0"/>
      </right>
      <top style="thick">
        <color theme="0"/>
      </top>
      <bottom style="thick">
        <color theme="0"/>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medium">
        <color indexed="64"/>
      </top>
      <bottom style="medium">
        <color indexed="64"/>
      </bottom>
      <diagonal/>
    </border>
    <border>
      <left/>
      <right/>
      <top/>
      <bottom style="mediumDashDot">
        <color indexed="64"/>
      </bottom>
      <diagonal/>
    </border>
    <border>
      <left/>
      <right/>
      <top style="mediumDashDot">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right style="medium">
        <color indexed="64"/>
      </right>
      <top style="thin">
        <color indexed="64"/>
      </top>
      <bottom style="dashed">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hair">
        <color indexed="64"/>
      </left>
      <right/>
      <top style="dashed">
        <color indexed="64"/>
      </top>
      <bottom style="dashed">
        <color indexed="64"/>
      </bottom>
      <diagonal/>
    </border>
    <border>
      <left/>
      <right/>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ck">
        <color theme="0"/>
      </left>
      <right style="thick">
        <color theme="0"/>
      </right>
      <top/>
      <bottom style="thick">
        <color theme="0"/>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4">
    <xf numFmtId="0" fontId="0" fillId="0" borderId="0"/>
    <xf numFmtId="0" fontId="6" fillId="0" borderId="0" applyNumberFormat="0" applyFill="0" applyBorder="0" applyAlignment="0" applyProtection="0"/>
    <xf numFmtId="0" fontId="2" fillId="0" borderId="0"/>
    <xf numFmtId="0" fontId="1" fillId="0" borderId="0">
      <alignment vertical="center"/>
    </xf>
    <xf numFmtId="0" fontId="2" fillId="0" borderId="0">
      <alignment vertical="center"/>
    </xf>
    <xf numFmtId="0" fontId="2" fillId="0" borderId="0"/>
    <xf numFmtId="0" fontId="2" fillId="0" borderId="0"/>
    <xf numFmtId="38" fontId="2" fillId="0" borderId="0" applyFont="0" applyFill="0" applyBorder="0" applyAlignment="0" applyProtection="0"/>
    <xf numFmtId="0" fontId="6" fillId="0" borderId="0" applyNumberFormat="0" applyFill="0" applyBorder="0" applyAlignment="0" applyProtection="0"/>
    <xf numFmtId="0" fontId="14" fillId="0" borderId="0"/>
    <xf numFmtId="0" fontId="14" fillId="0" borderId="0"/>
    <xf numFmtId="0" fontId="14" fillId="0" borderId="0"/>
    <xf numFmtId="6" fontId="2" fillId="0" borderId="0" applyFont="0" applyFill="0" applyBorder="0" applyAlignment="0" applyProtection="0"/>
    <xf numFmtId="38" fontId="47" fillId="0" borderId="0" applyFont="0" applyFill="0" applyBorder="0" applyAlignment="0" applyProtection="0">
      <alignment vertical="center"/>
    </xf>
  </cellStyleXfs>
  <cellXfs count="525">
    <xf numFmtId="0" fontId="0" fillId="0" borderId="0" xfId="0"/>
    <xf numFmtId="0" fontId="5" fillId="0" borderId="0" xfId="4" applyFont="1">
      <alignment vertical="center"/>
    </xf>
    <xf numFmtId="0" fontId="8" fillId="0" borderId="0" xfId="1" applyFont="1" applyFill="1" applyAlignment="1" applyProtection="1">
      <alignment vertical="center"/>
      <protection locked="0"/>
    </xf>
    <xf numFmtId="0" fontId="5" fillId="0" borderId="0" xfId="5" applyFont="1" applyAlignment="1">
      <alignment vertical="center"/>
    </xf>
    <xf numFmtId="0" fontId="5" fillId="2" borderId="0" xfId="4" applyFont="1" applyFill="1">
      <alignment vertical="center"/>
    </xf>
    <xf numFmtId="0" fontId="7" fillId="0" borderId="0" xfId="4" applyFont="1">
      <alignment vertical="center"/>
    </xf>
    <xf numFmtId="0" fontId="5" fillId="0" borderId="0" xfId="4" applyFont="1" applyAlignment="1">
      <alignment vertical="center" shrinkToFit="1"/>
    </xf>
    <xf numFmtId="0" fontId="19" fillId="2" borderId="0" xfId="4" applyFont="1" applyFill="1" applyAlignment="1"/>
    <xf numFmtId="0" fontId="18" fillId="5" borderId="0" xfId="5" applyFont="1" applyFill="1" applyAlignment="1">
      <alignment vertical="center"/>
    </xf>
    <xf numFmtId="0" fontId="18" fillId="5" borderId="0" xfId="5" applyFont="1" applyFill="1" applyAlignment="1">
      <alignment horizontal="left" vertical="center"/>
    </xf>
    <xf numFmtId="0" fontId="18" fillId="5" borderId="0" xfId="5" applyFont="1" applyFill="1" applyAlignment="1">
      <alignment horizontal="center" vertical="center"/>
    </xf>
    <xf numFmtId="0" fontId="5" fillId="2" borderId="20" xfId="5" applyFont="1" applyFill="1" applyBorder="1" applyAlignment="1">
      <alignment vertical="center"/>
    </xf>
    <xf numFmtId="0" fontId="5" fillId="5" borderId="0" xfId="4" applyFont="1" applyFill="1">
      <alignment vertical="center"/>
    </xf>
    <xf numFmtId="0" fontId="18" fillId="5" borderId="0" xfId="4" applyFont="1" applyFill="1">
      <alignment vertical="center"/>
    </xf>
    <xf numFmtId="0" fontId="5" fillId="0" borderId="0" xfId="4" applyFont="1" applyAlignment="1"/>
    <xf numFmtId="0" fontId="7" fillId="2" borderId="0" xfId="5" applyFont="1" applyFill="1"/>
    <xf numFmtId="0" fontId="5" fillId="2" borderId="0" xfId="5" applyFont="1" applyFill="1"/>
    <xf numFmtId="0" fontId="23" fillId="0" borderId="0" xfId="5" applyFont="1"/>
    <xf numFmtId="0" fontId="7" fillId="2" borderId="0" xfId="5" applyFont="1" applyFill="1" applyAlignment="1">
      <alignment vertical="center"/>
    </xf>
    <xf numFmtId="0" fontId="24" fillId="0" borderId="1" xfId="5" applyFont="1" applyBorder="1" applyAlignment="1" applyProtection="1">
      <alignment vertical="center"/>
      <protection locked="0"/>
    </xf>
    <xf numFmtId="0" fontId="25" fillId="2" borderId="26" xfId="4" applyFont="1" applyFill="1" applyBorder="1">
      <alignment vertical="center"/>
    </xf>
    <xf numFmtId="0" fontId="25" fillId="5" borderId="0" xfId="5" applyFont="1" applyFill="1" applyAlignment="1">
      <alignment vertical="center"/>
    </xf>
    <xf numFmtId="0" fontId="33" fillId="5" borderId="0" xfId="4" applyFont="1" applyFill="1">
      <alignment vertical="center"/>
    </xf>
    <xf numFmtId="0" fontId="34" fillId="5" borderId="0" xfId="4" applyFont="1" applyFill="1">
      <alignment vertical="center"/>
    </xf>
    <xf numFmtId="0" fontId="20" fillId="0" borderId="1" xfId="4" applyFont="1" applyBorder="1" applyAlignment="1" applyProtection="1">
      <alignment horizontal="center" vertical="center"/>
      <protection locked="0"/>
    </xf>
    <xf numFmtId="0" fontId="34" fillId="2" borderId="0" xfId="5" applyFont="1" applyFill="1" applyAlignment="1">
      <alignment vertical="center"/>
    </xf>
    <xf numFmtId="0" fontId="18" fillId="2" borderId="0" xfId="4" applyFont="1" applyFill="1">
      <alignment vertical="center"/>
    </xf>
    <xf numFmtId="0" fontId="18" fillId="2" borderId="0" xfId="5" applyFont="1" applyFill="1" applyAlignment="1">
      <alignment vertical="center"/>
    </xf>
    <xf numFmtId="0" fontId="6" fillId="0" borderId="0" xfId="1" applyBorder="1" applyAlignment="1">
      <alignment horizontal="justify" vertical="center"/>
    </xf>
    <xf numFmtId="0" fontId="3" fillId="2" borderId="0" xfId="5" applyFont="1" applyFill="1" applyAlignment="1">
      <alignment vertical="center"/>
    </xf>
    <xf numFmtId="0" fontId="3" fillId="2" borderId="37" xfId="5" applyFont="1" applyFill="1" applyBorder="1" applyAlignment="1">
      <alignment vertical="center"/>
    </xf>
    <xf numFmtId="0" fontId="13" fillId="2" borderId="0" xfId="5" applyFont="1" applyFill="1" applyAlignment="1">
      <alignment vertical="center"/>
    </xf>
    <xf numFmtId="0" fontId="13" fillId="0" borderId="0" xfId="4" applyFont="1">
      <alignment vertical="center"/>
    </xf>
    <xf numFmtId="0" fontId="19" fillId="0" borderId="6" xfId="4" applyFont="1" applyBorder="1">
      <alignment vertical="center"/>
    </xf>
    <xf numFmtId="0" fontId="5" fillId="0" borderId="6" xfId="4" applyFont="1" applyBorder="1" applyAlignment="1">
      <alignment vertical="center" wrapText="1"/>
    </xf>
    <xf numFmtId="0" fontId="9" fillId="2" borderId="6" xfId="4" applyFont="1" applyFill="1" applyBorder="1" applyAlignment="1">
      <alignment vertical="center" wrapText="1"/>
    </xf>
    <xf numFmtId="0" fontId="5" fillId="2" borderId="6" xfId="4" applyFont="1" applyFill="1" applyBorder="1" applyAlignment="1">
      <alignment vertical="center" wrapText="1"/>
    </xf>
    <xf numFmtId="0" fontId="5" fillId="2" borderId="8" xfId="4" applyFont="1" applyFill="1" applyBorder="1" applyAlignment="1">
      <alignment vertical="center" wrapText="1"/>
    </xf>
    <xf numFmtId="0" fontId="37" fillId="2" borderId="0" xfId="4" applyFont="1" applyFill="1">
      <alignment vertical="center"/>
    </xf>
    <xf numFmtId="0" fontId="37" fillId="0" borderId="0" xfId="4" applyFont="1" applyAlignment="1">
      <alignment horizontal="left" vertical="center"/>
    </xf>
    <xf numFmtId="0" fontId="37" fillId="2" borderId="0" xfId="4" applyFont="1" applyFill="1" applyAlignment="1">
      <alignment horizontal="left" vertical="center"/>
    </xf>
    <xf numFmtId="0" fontId="39" fillId="5" borderId="0" xfId="4" applyFont="1" applyFill="1">
      <alignment vertical="center"/>
    </xf>
    <xf numFmtId="0" fontId="19" fillId="2" borderId="0" xfId="5" applyFont="1" applyFill="1" applyAlignment="1">
      <alignment vertical="center"/>
    </xf>
    <xf numFmtId="0" fontId="41" fillId="2" borderId="0" xfId="5" applyFont="1" applyFill="1" applyAlignment="1">
      <alignment horizontal="right" vertical="center"/>
    </xf>
    <xf numFmtId="0" fontId="41" fillId="2" borderId="0" xfId="4" applyFont="1" applyFill="1" applyProtection="1">
      <alignment vertical="center"/>
      <protection locked="0"/>
    </xf>
    <xf numFmtId="0" fontId="41" fillId="2" borderId="0" xfId="4" applyFont="1" applyFill="1">
      <alignment vertical="center"/>
    </xf>
    <xf numFmtId="0" fontId="5" fillId="2" borderId="0" xfId="4" applyFont="1" applyFill="1" applyProtection="1">
      <alignment vertical="center"/>
      <protection locked="0"/>
    </xf>
    <xf numFmtId="0" fontId="5" fillId="7" borderId="0" xfId="4" applyFont="1" applyFill="1">
      <alignment vertical="center"/>
    </xf>
    <xf numFmtId="0" fontId="20" fillId="0" borderId="38" xfId="4" applyFont="1" applyBorder="1" applyAlignment="1" applyProtection="1">
      <alignment horizontal="center" vertical="center"/>
      <protection locked="0"/>
    </xf>
    <xf numFmtId="176" fontId="5" fillId="2" borderId="0" xfId="7" applyNumberFormat="1" applyFont="1" applyFill="1" applyBorder="1" applyAlignment="1" applyProtection="1">
      <alignment vertical="center"/>
    </xf>
    <xf numFmtId="0" fontId="42" fillId="4" borderId="43" xfId="11" applyFont="1" applyFill="1" applyBorder="1" applyAlignment="1" applyProtection="1">
      <alignment horizontal="center" vertical="center"/>
      <protection locked="0"/>
    </xf>
    <xf numFmtId="14" fontId="42" fillId="0" borderId="43" xfId="11" applyNumberFormat="1" applyFont="1" applyBorder="1" applyAlignment="1" applyProtection="1">
      <alignment horizontal="center" vertical="center" wrapText="1"/>
      <protection locked="0"/>
    </xf>
    <xf numFmtId="0" fontId="5" fillId="2" borderId="43" xfId="4" applyFont="1" applyFill="1" applyBorder="1" applyAlignment="1" applyProtection="1">
      <alignment horizontal="center" vertical="center"/>
      <protection locked="0"/>
    </xf>
    <xf numFmtId="0" fontId="19" fillId="2" borderId="0" xfId="4" applyFont="1" applyFill="1">
      <alignment vertical="center"/>
    </xf>
    <xf numFmtId="0" fontId="5" fillId="0" borderId="43" xfId="4" applyFont="1" applyBorder="1" applyAlignment="1" applyProtection="1">
      <alignment horizontal="center" vertical="center"/>
      <protection locked="0"/>
    </xf>
    <xf numFmtId="0" fontId="13" fillId="2" borderId="46" xfId="4" applyFont="1" applyFill="1" applyBorder="1">
      <alignment vertical="center"/>
    </xf>
    <xf numFmtId="0" fontId="9" fillId="2" borderId="47" xfId="4" applyFont="1" applyFill="1" applyBorder="1">
      <alignment vertical="center"/>
    </xf>
    <xf numFmtId="0" fontId="19" fillId="2" borderId="47" xfId="4" applyFont="1" applyFill="1" applyBorder="1">
      <alignment vertical="center"/>
    </xf>
    <xf numFmtId="176" fontId="5" fillId="2" borderId="47" xfId="4" applyNumberFormat="1" applyFont="1" applyFill="1" applyBorder="1">
      <alignment vertical="center"/>
    </xf>
    <xf numFmtId="0" fontId="21" fillId="0" borderId="38" xfId="4" applyFont="1" applyBorder="1" applyAlignment="1" applyProtection="1">
      <alignment horizontal="center" vertical="center"/>
      <protection locked="0"/>
    </xf>
    <xf numFmtId="0" fontId="41" fillId="2" borderId="0" xfId="4" applyFont="1" applyFill="1" applyAlignment="1">
      <alignment horizontal="right" vertical="center"/>
    </xf>
    <xf numFmtId="49" fontId="5" fillId="2" borderId="43" xfId="4" applyNumberFormat="1" applyFont="1" applyFill="1" applyBorder="1" applyAlignment="1" applyProtection="1">
      <alignment horizontal="center" vertical="center"/>
      <protection locked="0"/>
    </xf>
    <xf numFmtId="0" fontId="7" fillId="2" borderId="0" xfId="4" applyFont="1" applyFill="1" applyAlignment="1">
      <alignment horizontal="right" vertical="center"/>
    </xf>
    <xf numFmtId="177" fontId="44" fillId="5" borderId="0" xfId="5" applyNumberFormat="1" applyFont="1" applyFill="1" applyAlignment="1">
      <alignment vertical="center"/>
    </xf>
    <xf numFmtId="0" fontId="34" fillId="5" borderId="0" xfId="5" applyFont="1" applyFill="1" applyAlignment="1">
      <alignment vertical="center"/>
    </xf>
    <xf numFmtId="0" fontId="39" fillId="5" borderId="0" xfId="5" applyFont="1" applyFill="1" applyAlignment="1">
      <alignment vertical="center"/>
    </xf>
    <xf numFmtId="0" fontId="34" fillId="5" borderId="0" xfId="5" applyFont="1" applyFill="1" applyAlignment="1">
      <alignment horizontal="left" vertical="center"/>
    </xf>
    <xf numFmtId="177" fontId="45" fillId="2" borderId="0" xfId="5" applyNumberFormat="1" applyFont="1" applyFill="1" applyAlignment="1">
      <alignment vertical="center"/>
    </xf>
    <xf numFmtId="0" fontId="45" fillId="2" borderId="0" xfId="5" applyFont="1" applyFill="1" applyAlignment="1">
      <alignment vertical="center"/>
    </xf>
    <xf numFmtId="0" fontId="17" fillId="2" borderId="0" xfId="5" applyFont="1" applyFill="1" applyAlignment="1">
      <alignment vertical="center" wrapText="1"/>
    </xf>
    <xf numFmtId="0" fontId="25" fillId="5" borderId="0" xfId="5" applyFont="1" applyFill="1" applyAlignment="1">
      <alignment horizontal="left" vertical="center"/>
    </xf>
    <xf numFmtId="0" fontId="7" fillId="2" borderId="0" xfId="4" applyFont="1" applyFill="1" applyAlignment="1">
      <alignment horizontal="center" vertical="center"/>
    </xf>
    <xf numFmtId="0" fontId="7" fillId="0" borderId="49" xfId="4" applyFont="1" applyBorder="1">
      <alignment vertical="center"/>
    </xf>
    <xf numFmtId="0" fontId="7" fillId="2" borderId="49" xfId="4" applyFont="1" applyFill="1" applyBorder="1">
      <alignment vertical="center"/>
    </xf>
    <xf numFmtId="0" fontId="7" fillId="2" borderId="49" xfId="4" applyFont="1" applyFill="1" applyBorder="1" applyAlignment="1">
      <alignment horizontal="left" vertical="center"/>
    </xf>
    <xf numFmtId="0" fontId="7" fillId="2" borderId="49" xfId="4" applyFont="1" applyFill="1" applyBorder="1" applyAlignment="1">
      <alignment horizontal="center" vertical="center"/>
    </xf>
    <xf numFmtId="0" fontId="7" fillId="2" borderId="0" xfId="4" applyFont="1" applyFill="1" applyAlignment="1"/>
    <xf numFmtId="0" fontId="7" fillId="0" borderId="0" xfId="4" applyFont="1" applyAlignment="1"/>
    <xf numFmtId="0" fontId="7" fillId="2" borderId="0" xfId="4" applyFont="1" applyFill="1" applyAlignment="1">
      <alignment horizontal="right"/>
    </xf>
    <xf numFmtId="0" fontId="7" fillId="2" borderId="0" xfId="4" applyFont="1" applyFill="1" applyAlignment="1">
      <alignment horizontal="right" vertical="top"/>
    </xf>
    <xf numFmtId="0" fontId="7" fillId="0" borderId="0" xfId="4" applyFont="1" applyAlignment="1">
      <alignment horizontal="right" vertical="top"/>
    </xf>
    <xf numFmtId="0" fontId="7" fillId="2" borderId="0" xfId="4" applyFont="1" applyFill="1" applyAlignment="1">
      <alignment vertical="top"/>
    </xf>
    <xf numFmtId="0" fontId="5" fillId="0" borderId="57" xfId="4" applyFont="1" applyBorder="1" applyAlignment="1">
      <alignment vertical="center" shrinkToFit="1"/>
    </xf>
    <xf numFmtId="0" fontId="5" fillId="0" borderId="61" xfId="4" applyFont="1" applyBorder="1" applyAlignment="1">
      <alignment vertical="center" shrinkToFit="1"/>
    </xf>
    <xf numFmtId="176" fontId="5" fillId="2" borderId="56" xfId="4" applyNumberFormat="1" applyFont="1" applyFill="1" applyBorder="1">
      <alignment vertical="center"/>
    </xf>
    <xf numFmtId="0" fontId="14" fillId="4" borderId="54" xfId="9" applyFill="1" applyBorder="1" applyAlignment="1" applyProtection="1">
      <alignment horizontal="center"/>
      <protection locked="0"/>
    </xf>
    <xf numFmtId="0" fontId="14" fillId="0" borderId="55" xfId="9" applyBorder="1" applyAlignment="1" applyProtection="1">
      <alignment horizontal="left" wrapText="1"/>
      <protection locked="0"/>
    </xf>
    <xf numFmtId="0" fontId="5" fillId="2" borderId="0" xfId="5" applyFont="1" applyFill="1" applyAlignment="1">
      <alignment horizontal="left" vertical="center"/>
    </xf>
    <xf numFmtId="0" fontId="5" fillId="2" borderId="21" xfId="5" applyFont="1" applyFill="1" applyBorder="1" applyAlignment="1">
      <alignment horizontal="center" vertical="center"/>
    </xf>
    <xf numFmtId="0" fontId="5" fillId="2" borderId="0" xfId="5" applyFont="1" applyFill="1" applyAlignment="1">
      <alignment horizontal="left" vertical="top"/>
    </xf>
    <xf numFmtId="0" fontId="5" fillId="2" borderId="0" xfId="5" applyFont="1" applyFill="1" applyAlignment="1">
      <alignment horizontal="center" vertical="center"/>
    </xf>
    <xf numFmtId="0" fontId="5" fillId="2" borderId="0" xfId="5" applyFont="1" applyFill="1" applyAlignment="1">
      <alignment vertical="center"/>
    </xf>
    <xf numFmtId="0" fontId="7" fillId="2" borderId="0" xfId="4" applyFont="1" applyFill="1">
      <alignment vertical="center"/>
    </xf>
    <xf numFmtId="0" fontId="7" fillId="0" borderId="0" xfId="4" applyFont="1" applyAlignment="1">
      <alignment horizontal="left" vertical="center"/>
    </xf>
    <xf numFmtId="0" fontId="7" fillId="2" borderId="0" xfId="4" applyFont="1" applyFill="1" applyAlignment="1">
      <alignment horizontal="left" vertical="center"/>
    </xf>
    <xf numFmtId="0" fontId="13" fillId="0" borderId="0" xfId="5" applyFont="1" applyFill="1" applyAlignment="1">
      <alignment horizontal="center" vertical="center"/>
    </xf>
    <xf numFmtId="0" fontId="13" fillId="0" borderId="0" xfId="5" applyFont="1" applyFill="1" applyAlignment="1">
      <alignment vertical="center"/>
    </xf>
    <xf numFmtId="0" fontId="13" fillId="0" borderId="0" xfId="4" applyFont="1" applyFill="1">
      <alignment vertical="center"/>
    </xf>
    <xf numFmtId="0" fontId="3" fillId="2" borderId="0" xfId="5" applyFont="1" applyFill="1" applyBorder="1" applyAlignment="1">
      <alignment vertical="center"/>
    </xf>
    <xf numFmtId="0" fontId="13" fillId="2" borderId="0" xfId="5" applyFont="1" applyFill="1" applyBorder="1" applyAlignment="1">
      <alignment vertical="center"/>
    </xf>
    <xf numFmtId="0" fontId="7" fillId="2" borderId="75" xfId="5" applyFont="1" applyFill="1" applyBorder="1" applyAlignment="1">
      <alignment vertical="center"/>
    </xf>
    <xf numFmtId="0" fontId="5" fillId="2" borderId="75" xfId="4" applyFont="1" applyFill="1" applyBorder="1">
      <alignment vertical="center"/>
    </xf>
    <xf numFmtId="0" fontId="9" fillId="0" borderId="75" xfId="5" applyFont="1" applyBorder="1" applyAlignment="1">
      <alignment horizontal="center" vertical="center"/>
    </xf>
    <xf numFmtId="0" fontId="7" fillId="2" borderId="75" xfId="5" applyFont="1" applyFill="1" applyBorder="1" applyAlignment="1">
      <alignment horizontal="center" vertical="center" shrinkToFit="1"/>
    </xf>
    <xf numFmtId="0" fontId="9" fillId="0" borderId="75" xfId="5" applyFont="1" applyBorder="1" applyAlignment="1">
      <alignment horizontal="center" vertical="center" shrinkToFit="1"/>
    </xf>
    <xf numFmtId="0" fontId="5" fillId="0" borderId="75" xfId="5" applyFont="1" applyBorder="1" applyAlignment="1">
      <alignment horizontal="center" vertical="center" shrinkToFit="1"/>
    </xf>
    <xf numFmtId="0" fontId="5" fillId="0" borderId="76" xfId="5" applyFont="1" applyBorder="1" applyAlignment="1">
      <alignment horizontal="center" vertical="center" shrinkToFit="1"/>
    </xf>
    <xf numFmtId="0" fontId="9" fillId="2" borderId="0" xfId="4" applyFont="1" applyFill="1" applyBorder="1">
      <alignment vertical="center"/>
    </xf>
    <xf numFmtId="0" fontId="5" fillId="2" borderId="0" xfId="4" applyFont="1" applyFill="1" applyBorder="1">
      <alignment vertical="center"/>
    </xf>
    <xf numFmtId="176" fontId="5" fillId="2" borderId="0" xfId="4" applyNumberFormat="1" applyFont="1" applyFill="1" applyBorder="1">
      <alignment vertical="center"/>
    </xf>
    <xf numFmtId="38" fontId="5" fillId="2" borderId="0" xfId="7" applyFont="1" applyFill="1" applyBorder="1" applyAlignment="1" applyProtection="1">
      <alignment vertical="center"/>
    </xf>
    <xf numFmtId="0" fontId="7" fillId="2" borderId="0" xfId="5" applyFont="1" applyFill="1" applyBorder="1" applyAlignment="1">
      <alignment horizontal="center" vertical="center" shrinkToFit="1"/>
    </xf>
    <xf numFmtId="0" fontId="9" fillId="0" borderId="0" xfId="4" applyFont="1" applyBorder="1" applyAlignment="1">
      <alignment horizontal="center" vertical="center"/>
    </xf>
    <xf numFmtId="0" fontId="7" fillId="2" borderId="0" xfId="5" applyFont="1" applyFill="1" applyBorder="1" applyAlignment="1">
      <alignment vertical="center"/>
    </xf>
    <xf numFmtId="0" fontId="7" fillId="0" borderId="0" xfId="5" applyFont="1" applyBorder="1" applyAlignment="1">
      <alignment vertical="center"/>
    </xf>
    <xf numFmtId="0" fontId="9" fillId="2" borderId="57" xfId="4" applyFont="1" applyFill="1" applyBorder="1">
      <alignment vertical="center"/>
    </xf>
    <xf numFmtId="0" fontId="5" fillId="2" borderId="57" xfId="4" applyFont="1" applyFill="1" applyBorder="1">
      <alignment vertical="center"/>
    </xf>
    <xf numFmtId="176" fontId="5" fillId="2" borderId="57" xfId="4" applyNumberFormat="1" applyFont="1" applyFill="1" applyBorder="1">
      <alignment vertical="center"/>
    </xf>
    <xf numFmtId="0" fontId="5" fillId="2" borderId="80" xfId="4" applyFont="1" applyFill="1" applyBorder="1">
      <alignment vertical="center"/>
    </xf>
    <xf numFmtId="38" fontId="5" fillId="2" borderId="80" xfId="7" applyFont="1" applyFill="1" applyBorder="1" applyAlignment="1" applyProtection="1">
      <alignment vertical="center"/>
    </xf>
    <xf numFmtId="0" fontId="7" fillId="0" borderId="80" xfId="5" applyFont="1" applyFill="1" applyBorder="1" applyAlignment="1">
      <alignment vertical="center" shrinkToFit="1"/>
    </xf>
    <xf numFmtId="0" fontId="9" fillId="0" borderId="80" xfId="4" applyFont="1" applyBorder="1" applyAlignment="1">
      <alignment vertical="center"/>
    </xf>
    <xf numFmtId="0" fontId="7" fillId="2" borderId="80" xfId="5" applyFont="1" applyFill="1" applyBorder="1" applyAlignment="1">
      <alignment vertical="center"/>
    </xf>
    <xf numFmtId="0" fontId="7" fillId="0" borderId="80" xfId="5" applyFont="1" applyBorder="1" applyAlignment="1">
      <alignment vertical="center"/>
    </xf>
    <xf numFmtId="38" fontId="5" fillId="2" borderId="75" xfId="7" applyFont="1" applyFill="1" applyBorder="1" applyAlignment="1" applyProtection="1">
      <alignment vertical="center"/>
    </xf>
    <xf numFmtId="0" fontId="7" fillId="0" borderId="76" xfId="5" applyFont="1" applyBorder="1" applyAlignment="1">
      <alignment vertical="center"/>
    </xf>
    <xf numFmtId="0" fontId="11" fillId="0" borderId="0" xfId="4" applyFont="1" applyBorder="1" applyAlignment="1">
      <alignment horizontal="center" vertical="center"/>
    </xf>
    <xf numFmtId="0" fontId="5" fillId="0" borderId="0" xfId="4" applyFont="1" applyBorder="1">
      <alignment vertical="center"/>
    </xf>
    <xf numFmtId="0" fontId="20" fillId="0" borderId="0" xfId="4" applyFont="1" applyBorder="1" applyAlignment="1" applyProtection="1">
      <alignment horizontal="center" vertical="center"/>
      <protection locked="0"/>
    </xf>
    <xf numFmtId="0" fontId="5" fillId="0" borderId="0" xfId="4" applyFont="1" applyFill="1" applyBorder="1">
      <alignment vertical="center"/>
    </xf>
    <xf numFmtId="0" fontId="11" fillId="0" borderId="0" xfId="4" applyFont="1" applyFill="1" applyBorder="1" applyAlignment="1">
      <alignment horizontal="center" vertical="center"/>
    </xf>
    <xf numFmtId="0" fontId="9" fillId="0" borderId="0" xfId="4" applyFont="1" applyFill="1" applyBorder="1">
      <alignment vertical="center"/>
    </xf>
    <xf numFmtId="0" fontId="5" fillId="0" borderId="0" xfId="5" applyFont="1" applyBorder="1" applyAlignment="1">
      <alignment vertical="center" shrinkToFit="1"/>
    </xf>
    <xf numFmtId="0" fontId="13" fillId="2" borderId="57" xfId="4" applyFont="1" applyFill="1" applyBorder="1">
      <alignment vertical="center"/>
    </xf>
    <xf numFmtId="0" fontId="5" fillId="0" borderId="0" xfId="5" applyFont="1" applyBorder="1" applyAlignment="1">
      <alignment horizontal="center" vertical="center" shrinkToFit="1"/>
    </xf>
    <xf numFmtId="0" fontId="13" fillId="2" borderId="0" xfId="4" applyFont="1" applyFill="1" applyBorder="1">
      <alignment vertical="center"/>
    </xf>
    <xf numFmtId="0" fontId="25" fillId="0" borderId="0" xfId="4" applyFont="1" applyFill="1" applyBorder="1" applyAlignment="1">
      <alignment vertical="center"/>
    </xf>
    <xf numFmtId="0" fontId="5" fillId="3" borderId="0" xfId="4" applyFont="1" applyFill="1">
      <alignment vertical="center"/>
    </xf>
    <xf numFmtId="0" fontId="25" fillId="6" borderId="22" xfId="4" applyFont="1" applyFill="1" applyBorder="1" applyAlignment="1">
      <alignment horizontal="center" vertical="center"/>
    </xf>
    <xf numFmtId="0" fontId="5" fillId="2" borderId="0" xfId="4" applyFont="1" applyFill="1" applyBorder="1" applyAlignment="1">
      <alignment horizontal="left" vertical="center"/>
    </xf>
    <xf numFmtId="0" fontId="5" fillId="2" borderId="0" xfId="4" applyFont="1" applyFill="1" applyBorder="1" applyAlignment="1">
      <alignment horizontal="center" vertical="center"/>
    </xf>
    <xf numFmtId="0" fontId="5" fillId="2" borderId="0" xfId="5" applyFont="1" applyFill="1" applyBorder="1" applyAlignment="1">
      <alignment vertical="center"/>
    </xf>
    <xf numFmtId="0" fontId="5" fillId="0" borderId="0" xfId="5" applyFont="1" applyBorder="1" applyAlignment="1">
      <alignment horizontal="left" vertical="center"/>
    </xf>
    <xf numFmtId="0" fontId="9" fillId="0" borderId="0" xfId="5" applyFont="1" applyBorder="1" applyAlignment="1">
      <alignment horizontal="center" vertical="center"/>
    </xf>
    <xf numFmtId="0" fontId="25" fillId="6" borderId="10" xfId="4" applyFont="1" applyFill="1" applyBorder="1" applyAlignment="1">
      <alignment horizontal="center" vertical="center"/>
    </xf>
    <xf numFmtId="0" fontId="25" fillId="6" borderId="22" xfId="4" applyFont="1" applyFill="1" applyBorder="1" applyAlignment="1">
      <alignment vertical="center"/>
    </xf>
    <xf numFmtId="0" fontId="25" fillId="6" borderId="10" xfId="4" applyFont="1" applyFill="1" applyBorder="1" applyAlignment="1">
      <alignment vertical="center"/>
    </xf>
    <xf numFmtId="0" fontId="25" fillId="0" borderId="9" xfId="4" applyFont="1" applyFill="1" applyBorder="1" applyAlignment="1">
      <alignment vertical="center"/>
    </xf>
    <xf numFmtId="0" fontId="5" fillId="0" borderId="9" xfId="4" applyFont="1" applyBorder="1">
      <alignment vertical="center"/>
    </xf>
    <xf numFmtId="0" fontId="5" fillId="6" borderId="10" xfId="4" applyFont="1" applyFill="1" applyBorder="1">
      <alignment vertical="center"/>
    </xf>
    <xf numFmtId="0" fontId="9" fillId="2" borderId="0" xfId="5" applyFont="1" applyFill="1" applyBorder="1" applyAlignment="1">
      <alignment vertical="center"/>
    </xf>
    <xf numFmtId="38" fontId="5" fillId="2" borderId="57" xfId="7" applyFont="1" applyFill="1" applyBorder="1" applyAlignment="1" applyProtection="1">
      <alignment vertical="center"/>
    </xf>
    <xf numFmtId="0" fontId="7" fillId="0" borderId="57" xfId="5" applyFont="1" applyFill="1" applyBorder="1" applyAlignment="1">
      <alignment vertical="center" shrinkToFit="1"/>
    </xf>
    <xf numFmtId="0" fontId="9" fillId="0" borderId="57" xfId="4" applyFont="1" applyBorder="1" applyAlignment="1">
      <alignment vertical="center"/>
    </xf>
    <xf numFmtId="0" fontId="7" fillId="2" borderId="57" xfId="5" applyFont="1" applyFill="1" applyBorder="1" applyAlignment="1">
      <alignment vertical="center"/>
    </xf>
    <xf numFmtId="0" fontId="7" fillId="0" borderId="57" xfId="5" applyFont="1" applyBorder="1" applyAlignment="1">
      <alignment vertical="center"/>
    </xf>
    <xf numFmtId="0" fontId="7" fillId="2" borderId="75" xfId="5" applyFont="1" applyFill="1" applyBorder="1" applyAlignment="1">
      <alignment vertical="center" shrinkToFit="1"/>
    </xf>
    <xf numFmtId="0" fontId="7" fillId="0" borderId="75" xfId="5" applyFont="1" applyBorder="1" applyAlignment="1">
      <alignment vertical="center"/>
    </xf>
    <xf numFmtId="0" fontId="5" fillId="2" borderId="88" xfId="4" applyFont="1" applyFill="1" applyBorder="1">
      <alignment vertical="center"/>
    </xf>
    <xf numFmtId="0" fontId="9" fillId="0" borderId="75" xfId="4" applyFont="1" applyBorder="1" applyAlignment="1">
      <alignment horizontal="center" vertical="center"/>
    </xf>
    <xf numFmtId="0" fontId="5" fillId="2" borderId="0" xfId="5" applyFont="1" applyFill="1" applyAlignment="1">
      <alignment horizontal="center" vertical="center"/>
    </xf>
    <xf numFmtId="0" fontId="5" fillId="2" borderId="47" xfId="4" applyFont="1" applyFill="1" applyBorder="1">
      <alignment vertical="center"/>
    </xf>
    <xf numFmtId="0" fontId="13" fillId="2" borderId="9" xfId="4" applyFont="1" applyFill="1" applyBorder="1">
      <alignment vertical="center"/>
    </xf>
    <xf numFmtId="0" fontId="25" fillId="0" borderId="0" xfId="4" applyFont="1" applyFill="1" applyBorder="1" applyAlignment="1">
      <alignment horizontal="center" vertical="center"/>
    </xf>
    <xf numFmtId="0" fontId="19" fillId="2" borderId="0" xfId="4" applyFont="1" applyFill="1" applyBorder="1">
      <alignment vertical="center"/>
    </xf>
    <xf numFmtId="0" fontId="3" fillId="2" borderId="22" xfId="5" applyFont="1" applyFill="1" applyBorder="1" applyAlignment="1">
      <alignment vertical="center"/>
    </xf>
    <xf numFmtId="0" fontId="18" fillId="2" borderId="0" xfId="4" applyFont="1" applyFill="1" applyBorder="1">
      <alignment vertical="center"/>
    </xf>
    <xf numFmtId="0" fontId="36" fillId="0" borderId="0" xfId="4" applyFont="1" applyBorder="1">
      <alignment vertical="center"/>
    </xf>
    <xf numFmtId="0" fontId="15" fillId="0" borderId="0" xfId="4" applyFont="1" applyBorder="1" applyAlignment="1">
      <alignment horizontal="center" vertical="center"/>
    </xf>
    <xf numFmtId="0" fontId="7" fillId="2" borderId="0" xfId="4" applyFont="1" applyFill="1" applyBorder="1">
      <alignment vertical="center"/>
    </xf>
    <xf numFmtId="0" fontId="5" fillId="0" borderId="22" xfId="4" applyFont="1" applyBorder="1">
      <alignment vertical="center"/>
    </xf>
    <xf numFmtId="0" fontId="9" fillId="2" borderId="5" xfId="4" applyFont="1" applyFill="1" applyBorder="1" applyAlignment="1">
      <alignment vertical="center" wrapText="1"/>
    </xf>
    <xf numFmtId="0" fontId="5" fillId="0" borderId="6" xfId="4" applyFont="1" applyBorder="1">
      <alignment vertical="center"/>
    </xf>
    <xf numFmtId="0" fontId="5" fillId="6" borderId="26" xfId="5" applyFont="1" applyFill="1" applyBorder="1" applyAlignment="1">
      <alignment vertical="center"/>
    </xf>
    <xf numFmtId="0" fontId="5" fillId="6" borderId="26" xfId="5" applyFont="1" applyFill="1" applyBorder="1" applyAlignment="1" applyProtection="1">
      <alignment vertical="center"/>
      <protection locked="0"/>
    </xf>
    <xf numFmtId="0" fontId="5" fillId="6" borderId="27" xfId="5" applyFont="1" applyFill="1" applyBorder="1" applyAlignment="1">
      <alignment vertical="center"/>
    </xf>
    <xf numFmtId="0" fontId="5" fillId="2" borderId="94" xfId="4" applyFont="1" applyFill="1" applyBorder="1" applyAlignment="1" applyProtection="1">
      <alignment horizontal="center" vertical="center"/>
      <protection locked="0"/>
    </xf>
    <xf numFmtId="0" fontId="5" fillId="7" borderId="1" xfId="4" applyFont="1" applyFill="1" applyBorder="1" applyAlignment="1" applyProtection="1">
      <alignment horizontal="center" vertical="center"/>
      <protection locked="0"/>
    </xf>
    <xf numFmtId="0" fontId="3" fillId="0" borderId="0" xfId="4" applyFont="1" applyBorder="1" applyAlignment="1" applyProtection="1">
      <alignment horizontal="center" vertical="center" shrinkToFit="1"/>
      <protection locked="0"/>
    </xf>
    <xf numFmtId="38" fontId="3" fillId="0" borderId="0" xfId="13" applyFont="1" applyBorder="1" applyAlignment="1" applyProtection="1">
      <alignment horizontal="center" vertical="center" shrinkToFit="1"/>
      <protection locked="0"/>
    </xf>
    <xf numFmtId="38" fontId="3" fillId="0" borderId="0" xfId="13" applyFont="1" applyFill="1" applyBorder="1" applyAlignment="1" applyProtection="1">
      <alignment horizontal="center" vertical="center" shrinkToFit="1"/>
      <protection locked="0"/>
    </xf>
    <xf numFmtId="0" fontId="13" fillId="0" borderId="0" xfId="5" applyFont="1" applyFill="1" applyBorder="1" applyAlignment="1">
      <alignment horizontal="center" vertical="center"/>
    </xf>
    <xf numFmtId="0" fontId="13" fillId="0" borderId="0" xfId="5" applyFont="1" applyFill="1" applyBorder="1" applyAlignment="1">
      <alignment vertical="center"/>
    </xf>
    <xf numFmtId="0" fontId="13" fillId="0" borderId="0" xfId="4" applyFont="1" applyFill="1" applyBorder="1">
      <alignment vertical="center"/>
    </xf>
    <xf numFmtId="0" fontId="13" fillId="0" borderId="0" xfId="4" applyFont="1" applyBorder="1">
      <alignment vertical="center"/>
    </xf>
    <xf numFmtId="0" fontId="9" fillId="0" borderId="0" xfId="5" applyFont="1" applyFill="1" applyBorder="1" applyAlignment="1">
      <alignment horizontal="left" vertical="center"/>
    </xf>
    <xf numFmtId="0" fontId="9" fillId="0" borderId="0" xfId="5" applyFont="1" applyFill="1" applyBorder="1" applyAlignment="1">
      <alignment horizontal="center" vertical="center"/>
    </xf>
    <xf numFmtId="0" fontId="9" fillId="0" borderId="0" xfId="4" applyFont="1" applyFill="1" applyBorder="1" applyAlignment="1">
      <alignment horizontal="center" vertical="center"/>
    </xf>
    <xf numFmtId="0" fontId="9" fillId="0" borderId="0" xfId="5" applyFont="1" applyFill="1" applyBorder="1" applyAlignment="1">
      <alignment horizontal="center" vertical="center" shrinkToFit="1"/>
    </xf>
    <xf numFmtId="0" fontId="5" fillId="6" borderId="22" xfId="4" applyFont="1" applyFill="1" applyBorder="1">
      <alignment vertical="center"/>
    </xf>
    <xf numFmtId="0" fontId="5" fillId="2" borderId="37" xfId="4" applyFont="1" applyFill="1" applyBorder="1">
      <alignment vertical="center"/>
    </xf>
    <xf numFmtId="0" fontId="5" fillId="0" borderId="37" xfId="4" applyFont="1" applyFill="1" applyBorder="1">
      <alignment vertical="center"/>
    </xf>
    <xf numFmtId="0" fontId="13" fillId="2" borderId="6" xfId="4" applyFont="1" applyFill="1" applyBorder="1">
      <alignment vertical="center"/>
    </xf>
    <xf numFmtId="0" fontId="5" fillId="0" borderId="6" xfId="4" applyFont="1" applyFill="1" applyBorder="1">
      <alignment vertical="center"/>
    </xf>
    <xf numFmtId="0" fontId="9" fillId="0" borderId="0" xfId="5" applyFont="1" applyBorder="1" applyAlignment="1">
      <alignment horizontal="left" vertical="center" shrinkToFit="1"/>
    </xf>
    <xf numFmtId="0" fontId="9" fillId="0" borderId="0" xfId="5" applyFont="1" applyBorder="1" applyAlignment="1">
      <alignment vertical="center" shrinkToFit="1"/>
    </xf>
    <xf numFmtId="0" fontId="13" fillId="2" borderId="37" xfId="4" applyFont="1" applyFill="1" applyBorder="1">
      <alignment vertical="center"/>
    </xf>
    <xf numFmtId="0" fontId="5" fillId="6" borderId="5" xfId="4" applyFont="1" applyFill="1" applyBorder="1">
      <alignment vertical="center"/>
    </xf>
    <xf numFmtId="0" fontId="5" fillId="6" borderId="7" xfId="4" applyFont="1" applyFill="1" applyBorder="1">
      <alignment vertical="center"/>
    </xf>
    <xf numFmtId="0" fontId="7" fillId="2" borderId="6" xfId="4" applyFont="1" applyFill="1" applyBorder="1">
      <alignment vertical="center"/>
    </xf>
    <xf numFmtId="0" fontId="9" fillId="0" borderId="6" xfId="5" applyFont="1" applyBorder="1" applyAlignment="1">
      <alignment vertical="center" shrinkToFit="1"/>
    </xf>
    <xf numFmtId="0" fontId="9" fillId="0" borderId="6" xfId="5" applyFont="1" applyBorder="1" applyAlignment="1">
      <alignment horizontal="left" vertical="center" shrinkToFit="1"/>
    </xf>
    <xf numFmtId="0" fontId="13" fillId="2" borderId="8" xfId="4" applyFont="1" applyFill="1" applyBorder="1">
      <alignment vertical="center"/>
    </xf>
    <xf numFmtId="0" fontId="5" fillId="0" borderId="9" xfId="4" applyFont="1" applyFill="1" applyBorder="1">
      <alignment vertical="center"/>
    </xf>
    <xf numFmtId="0" fontId="9" fillId="0" borderId="9" xfId="5" applyFont="1" applyBorder="1" applyAlignment="1">
      <alignment vertical="center" shrinkToFit="1"/>
    </xf>
    <xf numFmtId="49" fontId="5" fillId="2" borderId="0" xfId="4" applyNumberFormat="1" applyFont="1" applyFill="1" applyBorder="1" applyAlignment="1" applyProtection="1">
      <alignment horizontal="center" vertical="center"/>
      <protection locked="0"/>
    </xf>
    <xf numFmtId="0" fontId="9" fillId="2" borderId="6" xfId="4" applyFont="1" applyFill="1" applyBorder="1">
      <alignment vertical="center"/>
    </xf>
    <xf numFmtId="0" fontId="5" fillId="2" borderId="6" xfId="4" applyFont="1" applyFill="1" applyBorder="1">
      <alignment vertical="center"/>
    </xf>
    <xf numFmtId="0" fontId="5" fillId="2" borderId="8" xfId="4" applyFont="1" applyFill="1" applyBorder="1">
      <alignment vertical="center"/>
    </xf>
    <xf numFmtId="0" fontId="41" fillId="2" borderId="0" xfId="4" applyFont="1" applyFill="1" applyBorder="1" applyProtection="1">
      <alignment vertical="center"/>
      <protection locked="0"/>
    </xf>
    <xf numFmtId="0" fontId="41" fillId="2" borderId="0" xfId="4" applyFont="1" applyFill="1" applyBorder="1">
      <alignment vertical="center"/>
    </xf>
    <xf numFmtId="0" fontId="41" fillId="2" borderId="2" xfId="4" applyFont="1" applyFill="1" applyBorder="1" applyAlignment="1">
      <alignment horizontal="right" vertical="center"/>
    </xf>
    <xf numFmtId="0" fontId="41" fillId="2" borderId="3" xfId="4" applyFont="1" applyFill="1" applyBorder="1" applyProtection="1">
      <alignment vertical="center"/>
      <protection locked="0"/>
    </xf>
    <xf numFmtId="0" fontId="5" fillId="2" borderId="3" xfId="4" applyFont="1" applyFill="1" applyBorder="1">
      <alignment vertical="center"/>
    </xf>
    <xf numFmtId="0" fontId="5" fillId="2" borderId="3" xfId="4" applyFont="1" applyFill="1" applyBorder="1" applyProtection="1">
      <alignment vertical="center"/>
      <protection locked="0"/>
    </xf>
    <xf numFmtId="0" fontId="41" fillId="2" borderId="3" xfId="4" applyFont="1" applyFill="1" applyBorder="1">
      <alignment vertical="center"/>
    </xf>
    <xf numFmtId="0" fontId="5" fillId="2" borderId="4" xfId="4" applyFont="1" applyFill="1" applyBorder="1">
      <alignment vertical="center"/>
    </xf>
    <xf numFmtId="0" fontId="5" fillId="0" borderId="5" xfId="4" applyFont="1" applyBorder="1">
      <alignment vertical="center"/>
    </xf>
    <xf numFmtId="0" fontId="5" fillId="0" borderId="3" xfId="4" applyFont="1" applyBorder="1">
      <alignment vertical="center"/>
    </xf>
    <xf numFmtId="0" fontId="41" fillId="2" borderId="22" xfId="4" applyFont="1" applyFill="1" applyBorder="1" applyAlignment="1">
      <alignment horizontal="right" vertical="center"/>
    </xf>
    <xf numFmtId="0" fontId="7" fillId="2" borderId="9" xfId="4" applyFont="1" applyFill="1" applyBorder="1" applyProtection="1">
      <alignment vertical="center"/>
      <protection locked="0"/>
    </xf>
    <xf numFmtId="0" fontId="7" fillId="2" borderId="0" xfId="4" applyFont="1" applyFill="1" applyProtection="1">
      <alignment vertical="center"/>
      <protection locked="0"/>
    </xf>
    <xf numFmtId="0" fontId="7" fillId="2" borderId="10" xfId="4" applyFont="1" applyFill="1" applyBorder="1" applyProtection="1">
      <alignment vertical="center"/>
      <protection locked="0"/>
    </xf>
    <xf numFmtId="0" fontId="7" fillId="2" borderId="16" xfId="4" applyFont="1" applyFill="1" applyBorder="1" applyProtection="1">
      <alignment vertical="center"/>
      <protection locked="0"/>
    </xf>
    <xf numFmtId="0" fontId="7" fillId="2" borderId="11" xfId="4" applyFont="1" applyFill="1" applyBorder="1" applyProtection="1">
      <alignment vertical="center"/>
      <protection locked="0"/>
    </xf>
    <xf numFmtId="0" fontId="7" fillId="2" borderId="12" xfId="4" applyFont="1" applyFill="1" applyBorder="1" applyProtection="1">
      <alignment vertical="center"/>
      <protection locked="0"/>
    </xf>
    <xf numFmtId="0" fontId="5" fillId="0" borderId="0" xfId="4" applyFont="1" applyProtection="1">
      <alignment vertical="center"/>
      <protection locked="0"/>
    </xf>
    <xf numFmtId="0" fontId="5" fillId="0" borderId="0" xfId="5" applyFont="1" applyAlignment="1" applyProtection="1">
      <alignment vertical="center"/>
      <protection locked="0"/>
    </xf>
    <xf numFmtId="0" fontId="5" fillId="0" borderId="59" xfId="5" applyFont="1" applyBorder="1" applyAlignment="1" applyProtection="1">
      <alignment vertical="center"/>
      <protection locked="0"/>
    </xf>
    <xf numFmtId="0" fontId="5" fillId="0" borderId="57" xfId="5" applyFont="1" applyBorder="1" applyAlignment="1" applyProtection="1">
      <alignment vertical="center"/>
      <protection locked="0"/>
    </xf>
    <xf numFmtId="0" fontId="5" fillId="0" borderId="58" xfId="5" applyFont="1" applyBorder="1" applyAlignment="1" applyProtection="1">
      <alignment vertical="center"/>
      <protection locked="0"/>
    </xf>
    <xf numFmtId="0" fontId="5" fillId="0" borderId="9" xfId="5" applyFont="1" applyBorder="1" applyAlignment="1" applyProtection="1">
      <alignment vertical="center"/>
      <protection locked="0"/>
    </xf>
    <xf numFmtId="0" fontId="5" fillId="0" borderId="10" xfId="5" applyFont="1" applyBorder="1" applyAlignment="1" applyProtection="1">
      <alignment vertical="center"/>
      <protection locked="0"/>
    </xf>
    <xf numFmtId="0" fontId="7" fillId="0" borderId="9" xfId="5" applyFont="1" applyBorder="1" applyAlignment="1" applyProtection="1">
      <alignment vertical="center"/>
      <protection locked="0"/>
    </xf>
    <xf numFmtId="0" fontId="12" fillId="0" borderId="0" xfId="5" applyFont="1" applyProtection="1">
      <protection locked="0"/>
    </xf>
    <xf numFmtId="0" fontId="7" fillId="0" borderId="0" xfId="5" applyFont="1" applyAlignment="1" applyProtection="1">
      <alignment vertical="center"/>
      <protection locked="0"/>
    </xf>
    <xf numFmtId="0" fontId="7" fillId="0" borderId="9" xfId="4" applyFont="1" applyBorder="1" applyProtection="1">
      <alignment vertical="center"/>
      <protection locked="0"/>
    </xf>
    <xf numFmtId="0" fontId="5" fillId="0" borderId="10" xfId="4" applyFont="1" applyBorder="1" applyProtection="1">
      <alignment vertical="center"/>
      <protection locked="0"/>
    </xf>
    <xf numFmtId="0" fontId="26" fillId="4" borderId="0" xfId="10" applyFont="1" applyFill="1" applyAlignment="1" applyProtection="1">
      <alignment horizontal="center"/>
      <protection locked="0"/>
    </xf>
    <xf numFmtId="0" fontId="7" fillId="0" borderId="0" xfId="4" applyFont="1" applyProtection="1">
      <alignment vertical="center"/>
      <protection locked="0"/>
    </xf>
    <xf numFmtId="0" fontId="14" fillId="0" borderId="0" xfId="10" applyAlignment="1" applyProtection="1">
      <alignment horizontal="left" wrapText="1"/>
      <protection locked="0"/>
    </xf>
    <xf numFmtId="0" fontId="29" fillId="0" borderId="0" xfId="4" applyFont="1" applyAlignment="1" applyProtection="1">
      <protection locked="0"/>
    </xf>
    <xf numFmtId="0" fontId="29" fillId="0" borderId="0" xfId="4" applyFont="1" applyProtection="1">
      <alignment vertical="center"/>
      <protection locked="0"/>
    </xf>
    <xf numFmtId="0" fontId="32" fillId="0" borderId="0" xfId="4" applyFont="1" applyProtection="1">
      <alignment vertical="center"/>
      <protection locked="0"/>
    </xf>
    <xf numFmtId="0" fontId="26" fillId="0" borderId="0" xfId="10" applyFont="1" applyAlignment="1" applyProtection="1">
      <alignment horizontal="left" wrapText="1"/>
      <protection locked="0"/>
    </xf>
    <xf numFmtId="0" fontId="7" fillId="0" borderId="16" xfId="4" applyFont="1" applyBorder="1" applyProtection="1">
      <alignment vertical="center"/>
      <protection locked="0"/>
    </xf>
    <xf numFmtId="0" fontId="7" fillId="0" borderId="11" xfId="4" applyFont="1" applyBorder="1" applyProtection="1">
      <alignment vertical="center"/>
      <protection locked="0"/>
    </xf>
    <xf numFmtId="0" fontId="7" fillId="0" borderId="11" xfId="4" applyFont="1" applyBorder="1" applyAlignment="1" applyProtection="1">
      <alignment horizontal="right" vertical="center"/>
      <protection locked="0"/>
    </xf>
    <xf numFmtId="0" fontId="7" fillId="0" borderId="11" xfId="4" applyFont="1" applyBorder="1" applyAlignment="1" applyProtection="1">
      <alignment horizontal="center" vertical="center"/>
      <protection locked="0"/>
    </xf>
    <xf numFmtId="0" fontId="5" fillId="0" borderId="11" xfId="4" applyFont="1" applyBorder="1" applyProtection="1">
      <alignment vertical="center"/>
      <protection locked="0"/>
    </xf>
    <xf numFmtId="0" fontId="5" fillId="0" borderId="12" xfId="4" applyFont="1" applyBorder="1" applyProtection="1">
      <alignment vertical="center"/>
      <protection locked="0"/>
    </xf>
    <xf numFmtId="0" fontId="5" fillId="0" borderId="58" xfId="4" applyFont="1" applyBorder="1" applyProtection="1">
      <alignment vertical="center"/>
      <protection locked="0"/>
    </xf>
    <xf numFmtId="0" fontId="35" fillId="0" borderId="0" xfId="4" applyFont="1" applyProtection="1">
      <alignment vertical="center"/>
      <protection locked="0"/>
    </xf>
    <xf numFmtId="0" fontId="20" fillId="0" borderId="10" xfId="4" applyFont="1" applyBorder="1" applyAlignment="1" applyProtection="1">
      <alignment horizontal="right" vertical="center"/>
      <protection locked="0"/>
    </xf>
    <xf numFmtId="0" fontId="20" fillId="0" borderId="1" xfId="4" applyFont="1" applyBorder="1" applyProtection="1">
      <alignment vertical="center"/>
      <protection locked="0"/>
    </xf>
    <xf numFmtId="0" fontId="20" fillId="0" borderId="0" xfId="4" applyFont="1" applyProtection="1">
      <alignment vertical="center"/>
      <protection locked="0"/>
    </xf>
    <xf numFmtId="0" fontId="21" fillId="0" borderId="0" xfId="4" applyFont="1" applyProtection="1">
      <alignment vertical="center"/>
      <protection locked="0"/>
    </xf>
    <xf numFmtId="0" fontId="5" fillId="2" borderId="0" xfId="4" applyFont="1" applyFill="1" applyAlignment="1" applyProtection="1">
      <alignment horizontal="right" vertical="center"/>
      <protection locked="0"/>
    </xf>
    <xf numFmtId="0" fontId="42" fillId="4" borderId="15" xfId="11" applyFont="1" applyFill="1" applyBorder="1" applyAlignment="1" applyProtection="1">
      <alignment horizontal="center"/>
      <protection locked="0"/>
    </xf>
    <xf numFmtId="0" fontId="5" fillId="0" borderId="0" xfId="4" applyFont="1" applyAlignment="1" applyProtection="1">
      <alignment horizontal="left" vertical="center"/>
      <protection locked="0"/>
    </xf>
    <xf numFmtId="0" fontId="5" fillId="7" borderId="1" xfId="4" applyFont="1" applyFill="1" applyBorder="1" applyProtection="1">
      <alignment vertical="center"/>
      <protection locked="0"/>
    </xf>
    <xf numFmtId="0" fontId="6" fillId="0" borderId="0" xfId="1" applyBorder="1" applyAlignment="1" applyProtection="1">
      <alignment horizontal="justify" vertical="center"/>
      <protection locked="0"/>
    </xf>
    <xf numFmtId="0" fontId="21" fillId="8" borderId="15" xfId="4" applyFont="1" applyFill="1" applyBorder="1" applyProtection="1">
      <alignment vertical="center"/>
      <protection locked="0"/>
    </xf>
    <xf numFmtId="0" fontId="5" fillId="0" borderId="0" xfId="4" applyFont="1" applyAlignment="1" applyProtection="1">
      <alignment horizontal="right" vertical="center"/>
      <protection locked="0"/>
    </xf>
    <xf numFmtId="0" fontId="21" fillId="2" borderId="0" xfId="4" applyFont="1" applyFill="1" applyProtection="1">
      <alignment vertical="center"/>
      <protection locked="0"/>
    </xf>
    <xf numFmtId="0" fontId="21" fillId="8" borderId="0" xfId="4" applyFont="1" applyFill="1" applyProtection="1">
      <alignment vertical="center"/>
      <protection locked="0"/>
    </xf>
    <xf numFmtId="38" fontId="5" fillId="0" borderId="0" xfId="7" applyFont="1" applyFill="1" applyBorder="1" applyAlignment="1" applyProtection="1">
      <alignment horizontal="right" vertical="center"/>
      <protection locked="0"/>
    </xf>
    <xf numFmtId="0" fontId="43" fillId="0" borderId="0" xfId="4" applyFont="1" applyProtection="1">
      <alignment vertical="center"/>
      <protection locked="0"/>
    </xf>
    <xf numFmtId="38" fontId="19" fillId="0" borderId="0" xfId="7" applyFont="1" applyFill="1" applyBorder="1" applyAlignment="1" applyProtection="1">
      <alignment horizontal="right" vertical="center"/>
      <protection locked="0"/>
    </xf>
    <xf numFmtId="0" fontId="20" fillId="0" borderId="15" xfId="4" applyFont="1" applyBorder="1" applyAlignment="1" applyProtection="1">
      <alignment horizontal="center" vertical="center"/>
      <protection locked="0"/>
    </xf>
    <xf numFmtId="0" fontId="40" fillId="0" borderId="0" xfId="4" applyFont="1" applyProtection="1">
      <alignment vertical="center"/>
      <protection locked="0"/>
    </xf>
    <xf numFmtId="0" fontId="38" fillId="0" borderId="0" xfId="4" applyFont="1" applyProtection="1">
      <alignment vertical="center"/>
      <protection locked="0"/>
    </xf>
    <xf numFmtId="0" fontId="5" fillId="0" borderId="0" xfId="4" applyFont="1" applyFill="1" applyProtection="1">
      <alignment vertical="center"/>
      <protection locked="0"/>
    </xf>
    <xf numFmtId="0" fontId="21" fillId="0" borderId="38" xfId="0" applyFont="1" applyBorder="1" applyAlignment="1" applyProtection="1">
      <alignment horizontal="left"/>
      <protection locked="0"/>
    </xf>
    <xf numFmtId="0" fontId="21" fillId="8" borderId="0" xfId="4" applyFont="1" applyFill="1" applyBorder="1" applyProtection="1">
      <alignment vertical="center"/>
      <protection locked="0"/>
    </xf>
    <xf numFmtId="0" fontId="42" fillId="0" borderId="0" xfId="11" applyFont="1" applyAlignment="1" applyProtection="1">
      <alignment horizontal="left" wrapText="1"/>
      <protection locked="0"/>
    </xf>
    <xf numFmtId="0" fontId="14" fillId="0" borderId="0" xfId="11" applyAlignment="1" applyProtection="1">
      <alignment horizontal="left" wrapText="1"/>
      <protection locked="0"/>
    </xf>
    <xf numFmtId="0" fontId="5" fillId="0" borderId="0" xfId="4" applyFont="1" applyFill="1" applyAlignment="1" applyProtection="1">
      <alignment horizontal="right" vertical="center"/>
      <protection locked="0"/>
    </xf>
    <xf numFmtId="0" fontId="21" fillId="2" borderId="0" xfId="4" applyFont="1" applyFill="1" applyAlignment="1" applyProtection="1">
      <alignment horizontal="right" vertical="center"/>
      <protection locked="0"/>
    </xf>
    <xf numFmtId="0" fontId="21" fillId="0" borderId="0" xfId="4" applyFont="1" applyFill="1" applyProtection="1">
      <alignment vertical="center"/>
      <protection locked="0"/>
    </xf>
    <xf numFmtId="0" fontId="5" fillId="2" borderId="0" xfId="4" applyFont="1" applyFill="1" applyAlignment="1" applyProtection="1">
      <alignment horizontal="center" vertical="center"/>
      <protection locked="0"/>
    </xf>
    <xf numFmtId="0" fontId="17" fillId="2" borderId="0" xfId="5" applyFont="1" applyFill="1" applyAlignment="1" applyProtection="1">
      <alignment vertical="center" wrapText="1"/>
      <protection locked="0"/>
    </xf>
    <xf numFmtId="0" fontId="5" fillId="0" borderId="0" xfId="4" applyFont="1" applyAlignment="1" applyProtection="1">
      <alignment horizontal="center" vertical="center"/>
      <protection locked="0"/>
    </xf>
    <xf numFmtId="14" fontId="5" fillId="0" borderId="0" xfId="5" applyNumberFormat="1" applyFont="1" applyAlignment="1" applyProtection="1">
      <alignment horizontal="center" vertical="center"/>
      <protection locked="0"/>
    </xf>
    <xf numFmtId="0" fontId="5" fillId="0" borderId="0" xfId="4" applyFont="1" applyAlignment="1" applyProtection="1">
      <protection locked="0"/>
    </xf>
    <xf numFmtId="0" fontId="7" fillId="0" borderId="0" xfId="4" applyFont="1" applyAlignment="1" applyProtection="1">
      <protection locked="0"/>
    </xf>
    <xf numFmtId="0" fontId="6" fillId="2" borderId="0" xfId="1" applyFill="1" applyAlignment="1" applyProtection="1">
      <alignment horizontal="left" vertical="center"/>
      <protection locked="0"/>
    </xf>
    <xf numFmtId="0" fontId="25" fillId="6" borderId="30" xfId="4" applyFont="1" applyFill="1" applyBorder="1" applyAlignment="1">
      <alignment horizontal="center" vertical="center" shrinkToFit="1"/>
    </xf>
    <xf numFmtId="0" fontId="25" fillId="6" borderId="56" xfId="4" applyFont="1" applyFill="1" applyBorder="1" applyAlignment="1">
      <alignment horizontal="center" vertical="center" shrinkToFit="1"/>
    </xf>
    <xf numFmtId="0" fontId="25" fillId="6" borderId="13" xfId="4" applyFont="1" applyFill="1" applyBorder="1" applyAlignment="1">
      <alignment horizontal="center" vertical="center" shrinkToFit="1"/>
    </xf>
    <xf numFmtId="0" fontId="11" fillId="0" borderId="14" xfId="4" applyFont="1" applyBorder="1" applyAlignment="1" applyProtection="1">
      <alignment horizontal="center" vertical="center" shrinkToFit="1"/>
      <protection locked="0"/>
    </xf>
    <xf numFmtId="0" fontId="11" fillId="0" borderId="56" xfId="4" applyFont="1" applyBorder="1" applyAlignment="1" applyProtection="1">
      <alignment horizontal="center" vertical="center" shrinkToFit="1"/>
      <protection locked="0"/>
    </xf>
    <xf numFmtId="0" fontId="11" fillId="0" borderId="31" xfId="4" applyFont="1" applyBorder="1" applyAlignment="1" applyProtection="1">
      <alignment horizontal="center" vertical="center" shrinkToFit="1"/>
      <protection locked="0"/>
    </xf>
    <xf numFmtId="0" fontId="19" fillId="9" borderId="56" xfId="4" applyFont="1" applyFill="1" applyBorder="1" applyAlignment="1">
      <alignment horizontal="left" vertical="center"/>
    </xf>
    <xf numFmtId="0" fontId="19" fillId="9" borderId="13" xfId="4" applyFont="1" applyFill="1" applyBorder="1" applyAlignment="1">
      <alignment horizontal="left" vertical="center"/>
    </xf>
    <xf numFmtId="176" fontId="13" fillId="9" borderId="14" xfId="7" applyNumberFormat="1" applyFont="1" applyFill="1" applyBorder="1" applyAlignment="1" applyProtection="1">
      <alignment vertical="center"/>
    </xf>
    <xf numFmtId="0" fontId="9" fillId="9" borderId="56" xfId="6" applyFont="1" applyFill="1" applyBorder="1" applyAlignment="1">
      <alignment vertical="center"/>
    </xf>
    <xf numFmtId="0" fontId="9" fillId="9" borderId="31" xfId="6" applyFont="1" applyFill="1" applyBorder="1" applyAlignment="1">
      <alignment vertical="center"/>
    </xf>
    <xf numFmtId="0" fontId="11" fillId="0" borderId="3" xfId="5" quotePrefix="1" applyFont="1" applyBorder="1" applyAlignment="1" applyProtection="1">
      <alignment horizontal="center" vertical="center"/>
      <protection locked="0"/>
    </xf>
    <xf numFmtId="0" fontId="11" fillId="0" borderId="3" xfId="5" applyFont="1" applyBorder="1" applyAlignment="1" applyProtection="1">
      <alignment horizontal="center" vertical="center"/>
      <protection locked="0"/>
    </xf>
    <xf numFmtId="0" fontId="11" fillId="0" borderId="6" xfId="5" applyFont="1" applyBorder="1" applyAlignment="1" applyProtection="1">
      <alignment horizontal="center" vertical="center"/>
      <protection locked="0"/>
    </xf>
    <xf numFmtId="0" fontId="5" fillId="2" borderId="4" xfId="5" applyFont="1" applyFill="1" applyBorder="1" applyAlignment="1">
      <alignment horizontal="center" vertical="center"/>
    </xf>
    <xf numFmtId="0" fontId="5" fillId="2" borderId="8" xfId="5" applyFont="1" applyFill="1" applyBorder="1" applyAlignment="1">
      <alignment horizontal="center" vertical="center"/>
    </xf>
    <xf numFmtId="0" fontId="9" fillId="0" borderId="0" xfId="5" applyFont="1" applyAlignment="1" applyProtection="1">
      <alignment horizontal="center" vertical="center"/>
      <protection locked="0"/>
    </xf>
    <xf numFmtId="0" fontId="22" fillId="2" borderId="0" xfId="5" applyFont="1" applyFill="1" applyAlignment="1">
      <alignment horizontal="center" wrapText="1"/>
    </xf>
    <xf numFmtId="0" fontId="25" fillId="5" borderId="25" xfId="4" applyFont="1" applyFill="1" applyBorder="1" applyAlignment="1">
      <alignment horizontal="center" vertical="center"/>
    </xf>
    <xf numFmtId="0" fontId="25" fillId="5" borderId="26" xfId="4" applyFont="1" applyFill="1" applyBorder="1" applyAlignment="1">
      <alignment horizontal="center" vertical="center"/>
    </xf>
    <xf numFmtId="0" fontId="25" fillId="5" borderId="27" xfId="4" applyFont="1" applyFill="1" applyBorder="1" applyAlignment="1">
      <alignment horizontal="center" vertical="center"/>
    </xf>
    <xf numFmtId="0" fontId="19" fillId="3" borderId="26" xfId="4" applyFont="1" applyFill="1" applyBorder="1" applyAlignment="1">
      <alignment horizontal="center" vertical="center"/>
    </xf>
    <xf numFmtId="0" fontId="7" fillId="0" borderId="26" xfId="4" applyFont="1" applyBorder="1" applyAlignment="1">
      <alignment horizontal="left" vertical="center"/>
    </xf>
    <xf numFmtId="0" fontId="7" fillId="0" borderId="27" xfId="4" applyFont="1" applyBorder="1" applyAlignment="1">
      <alignment horizontal="left" vertical="center"/>
    </xf>
    <xf numFmtId="0" fontId="5" fillId="2" borderId="0" xfId="5" applyFont="1" applyFill="1" applyAlignment="1">
      <alignment horizontal="center" vertical="center"/>
    </xf>
    <xf numFmtId="0" fontId="5" fillId="2" borderId="2" xfId="5" applyFont="1" applyFill="1" applyBorder="1" applyAlignment="1">
      <alignment horizontal="center" vertical="center"/>
    </xf>
    <xf numFmtId="0" fontId="5" fillId="2" borderId="3" xfId="5" applyFont="1" applyFill="1" applyBorder="1" applyAlignment="1">
      <alignment horizontal="center" vertical="center"/>
    </xf>
    <xf numFmtId="0" fontId="5" fillId="2" borderId="5" xfId="5" applyFont="1" applyFill="1" applyBorder="1" applyAlignment="1">
      <alignment horizontal="center" vertical="center"/>
    </xf>
    <xf numFmtId="0" fontId="5" fillId="2" borderId="6" xfId="5" applyFont="1" applyFill="1" applyBorder="1" applyAlignment="1">
      <alignment horizontal="center" vertical="center"/>
    </xf>
    <xf numFmtId="0" fontId="11" fillId="0" borderId="23" xfId="5" quotePrefix="1" applyFont="1" applyBorder="1" applyAlignment="1" applyProtection="1">
      <alignment horizontal="center" vertical="center"/>
      <protection locked="0"/>
    </xf>
    <xf numFmtId="0" fontId="11" fillId="0" borderId="24" xfId="5" quotePrefix="1" applyFont="1" applyBorder="1" applyAlignment="1" applyProtection="1">
      <alignment horizontal="center" vertical="center"/>
      <protection locked="0"/>
    </xf>
    <xf numFmtId="0" fontId="11" fillId="0" borderId="6" xfId="5" quotePrefix="1" applyFont="1" applyBorder="1" applyAlignment="1" applyProtection="1">
      <alignment horizontal="center" vertical="center"/>
      <protection locked="0"/>
    </xf>
    <xf numFmtId="0" fontId="25" fillId="6" borderId="14" xfId="4" applyFont="1" applyFill="1" applyBorder="1" applyAlignment="1">
      <alignment horizontal="center" vertical="center" shrinkToFit="1"/>
    </xf>
    <xf numFmtId="0" fontId="26" fillId="4" borderId="56" xfId="10" applyFont="1" applyFill="1" applyBorder="1" applyAlignment="1" applyProtection="1">
      <alignment horizontal="left" vertical="center" wrapText="1"/>
      <protection locked="0"/>
    </xf>
    <xf numFmtId="0" fontId="11" fillId="0" borderId="57" xfId="4" applyFont="1" applyBorder="1" applyAlignment="1" applyProtection="1">
      <alignment horizontal="center" vertical="center" shrinkToFit="1"/>
      <protection locked="0"/>
    </xf>
    <xf numFmtId="0" fontId="22" fillId="0" borderId="56" xfId="4" applyFont="1" applyBorder="1" applyAlignment="1">
      <alignment horizontal="center" vertical="center" shrinkToFit="1"/>
    </xf>
    <xf numFmtId="0" fontId="22" fillId="0" borderId="31" xfId="4" applyFont="1" applyBorder="1" applyAlignment="1">
      <alignment horizontal="center" vertical="center" shrinkToFit="1"/>
    </xf>
    <xf numFmtId="0" fontId="5" fillId="2" borderId="57" xfId="4" applyFont="1" applyFill="1" applyBorder="1" applyAlignment="1">
      <alignment horizontal="center" vertical="center" shrinkToFit="1"/>
    </xf>
    <xf numFmtId="0" fontId="16" fillId="0" borderId="57" xfId="4" applyFont="1" applyBorder="1" applyAlignment="1" applyProtection="1">
      <alignment horizontal="center" vertical="center" shrinkToFit="1"/>
      <protection locked="0"/>
    </xf>
    <xf numFmtId="0" fontId="5" fillId="2" borderId="0" xfId="4" applyFont="1" applyFill="1" applyAlignment="1">
      <alignment horizontal="center" vertical="center" shrinkToFit="1"/>
    </xf>
    <xf numFmtId="0" fontId="9" fillId="0" borderId="0" xfId="4" applyFont="1" applyAlignment="1" applyProtection="1">
      <alignment horizontal="center" vertical="center" shrinkToFit="1"/>
      <protection locked="0"/>
    </xf>
    <xf numFmtId="0" fontId="11" fillId="0" borderId="11" xfId="4" applyFont="1" applyBorder="1" applyAlignment="1" applyProtection="1">
      <alignment horizontal="center" vertical="center" shrinkToFit="1"/>
      <protection locked="0"/>
    </xf>
    <xf numFmtId="0" fontId="11" fillId="0" borderId="29" xfId="4" applyFont="1" applyBorder="1" applyAlignment="1" applyProtection="1">
      <alignment horizontal="center" vertical="center" shrinkToFit="1"/>
      <protection locked="0"/>
    </xf>
    <xf numFmtId="0" fontId="25" fillId="6" borderId="60" xfId="4" applyFont="1" applyFill="1" applyBorder="1" applyAlignment="1">
      <alignment horizontal="center" vertical="center" shrinkToFit="1"/>
    </xf>
    <xf numFmtId="0" fontId="25" fillId="6" borderId="57" xfId="4" applyFont="1" applyFill="1" applyBorder="1" applyAlignment="1">
      <alignment horizontal="center" vertical="center" shrinkToFit="1"/>
    </xf>
    <xf numFmtId="0" fontId="25" fillId="6" borderId="58" xfId="4" applyFont="1" applyFill="1" applyBorder="1" applyAlignment="1">
      <alignment horizontal="center" vertical="center" shrinkToFit="1"/>
    </xf>
    <xf numFmtId="0" fontId="25" fillId="6" borderId="28" xfId="4" applyFont="1" applyFill="1" applyBorder="1" applyAlignment="1">
      <alignment horizontal="center" vertical="center" shrinkToFit="1"/>
    </xf>
    <xf numFmtId="0" fontId="25" fillId="6" borderId="11" xfId="4" applyFont="1" applyFill="1" applyBorder="1" applyAlignment="1">
      <alignment horizontal="center" vertical="center" shrinkToFit="1"/>
    </xf>
    <xf numFmtId="0" fontId="25" fillId="6" borderId="12" xfId="4" applyFont="1" applyFill="1" applyBorder="1" applyAlignment="1">
      <alignment horizontal="center" vertical="center" shrinkToFit="1"/>
    </xf>
    <xf numFmtId="0" fontId="5" fillId="0" borderId="0" xfId="4" applyFont="1" applyAlignment="1" applyProtection="1">
      <alignment horizontal="center" vertical="center"/>
      <protection locked="0"/>
    </xf>
    <xf numFmtId="0" fontId="38" fillId="0" borderId="0" xfId="4" applyFont="1" applyAlignment="1" applyProtection="1">
      <alignment horizontal="center" vertical="center"/>
      <protection locked="0"/>
    </xf>
    <xf numFmtId="0" fontId="31" fillId="0" borderId="17" xfId="4" applyFont="1" applyBorder="1" applyAlignment="1" applyProtection="1">
      <alignment horizontal="center" vertical="center"/>
      <protection locked="0"/>
    </xf>
    <xf numFmtId="0" fontId="31" fillId="0" borderId="18" xfId="4" applyFont="1" applyBorder="1" applyAlignment="1" applyProtection="1">
      <alignment horizontal="center" vertical="center"/>
      <protection locked="0"/>
    </xf>
    <xf numFmtId="0" fontId="25" fillId="6" borderId="32" xfId="4" applyFont="1" applyFill="1" applyBorder="1" applyAlignment="1">
      <alignment horizontal="center" vertical="center" shrinkToFit="1"/>
    </xf>
    <xf numFmtId="0" fontId="25" fillId="6" borderId="33" xfId="4" applyFont="1" applyFill="1" applyBorder="1" applyAlignment="1">
      <alignment horizontal="center" vertical="center" shrinkToFit="1"/>
    </xf>
    <xf numFmtId="0" fontId="25" fillId="6" borderId="34" xfId="4" applyFont="1" applyFill="1" applyBorder="1" applyAlignment="1">
      <alignment horizontal="center" vertical="center" shrinkToFit="1"/>
    </xf>
    <xf numFmtId="0" fontId="11" fillId="0" borderId="35" xfId="4" applyFont="1" applyBorder="1" applyAlignment="1" applyProtection="1">
      <alignment horizontal="center" vertical="center" shrinkToFit="1"/>
      <protection locked="0"/>
    </xf>
    <xf numFmtId="0" fontId="11" fillId="0" borderId="33" xfId="4" applyFont="1" applyBorder="1" applyAlignment="1" applyProtection="1">
      <alignment horizontal="center" vertical="center" shrinkToFit="1"/>
      <protection locked="0"/>
    </xf>
    <xf numFmtId="0" fontId="11" fillId="0" borderId="36" xfId="4" applyFont="1" applyBorder="1" applyAlignment="1" applyProtection="1">
      <alignment horizontal="center" vertical="center" shrinkToFit="1"/>
      <protection locked="0"/>
    </xf>
    <xf numFmtId="0" fontId="11" fillId="0" borderId="13" xfId="4" applyFont="1" applyBorder="1" applyAlignment="1" applyProtection="1">
      <alignment horizontal="center" vertical="center" shrinkToFit="1"/>
      <protection locked="0"/>
    </xf>
    <xf numFmtId="0" fontId="25" fillId="6" borderId="22" xfId="4" applyFont="1" applyFill="1" applyBorder="1" applyAlignment="1">
      <alignment horizontal="center" vertical="center" textRotation="255" wrapText="1"/>
    </xf>
    <xf numFmtId="0" fontId="25" fillId="6" borderId="37" xfId="4" applyFont="1" applyFill="1" applyBorder="1" applyAlignment="1">
      <alignment horizontal="center" vertical="center" textRotation="255" wrapText="1"/>
    </xf>
    <xf numFmtId="0" fontId="25" fillId="6" borderId="5" xfId="4" applyFont="1" applyFill="1" applyBorder="1" applyAlignment="1">
      <alignment horizontal="center" vertical="center" textRotation="255" wrapText="1"/>
    </xf>
    <xf numFmtId="0" fontId="25" fillId="6" borderId="8" xfId="4" applyFont="1" applyFill="1" applyBorder="1" applyAlignment="1">
      <alignment horizontal="center" vertical="center" textRotation="255" wrapText="1"/>
    </xf>
    <xf numFmtId="0" fontId="25" fillId="6" borderId="1" xfId="4" applyFont="1" applyFill="1" applyBorder="1" applyAlignment="1">
      <alignment horizontal="left" vertical="center" wrapText="1"/>
    </xf>
    <xf numFmtId="38" fontId="3" fillId="0" borderId="14" xfId="13" applyFont="1" applyBorder="1" applyAlignment="1" applyProtection="1">
      <alignment horizontal="center" vertical="center" shrinkToFit="1"/>
      <protection locked="0"/>
    </xf>
    <xf numFmtId="38" fontId="3" fillId="0" borderId="56" xfId="13" applyFont="1" applyBorder="1" applyAlignment="1" applyProtection="1">
      <alignment horizontal="center" vertical="center" shrinkToFit="1"/>
      <protection locked="0"/>
    </xf>
    <xf numFmtId="38" fontId="3" fillId="0" borderId="13" xfId="13" applyFont="1" applyBorder="1" applyAlignment="1" applyProtection="1">
      <alignment horizontal="center" vertical="center" shrinkToFit="1"/>
      <protection locked="0"/>
    </xf>
    <xf numFmtId="0" fontId="13" fillId="0" borderId="0" xfId="5" applyFont="1" applyFill="1" applyAlignment="1">
      <alignment horizontal="center" vertical="center"/>
    </xf>
    <xf numFmtId="0" fontId="9" fillId="0" borderId="75" xfId="4" applyFont="1" applyBorder="1" applyAlignment="1">
      <alignment horizontal="center" vertical="center"/>
    </xf>
    <xf numFmtId="6" fontId="9" fillId="0" borderId="87" xfId="7" applyNumberFormat="1" applyFont="1" applyFill="1" applyBorder="1" applyAlignment="1" applyProtection="1">
      <alignment horizontal="center" vertical="center" shrinkToFit="1"/>
    </xf>
    <xf numFmtId="6" fontId="9" fillId="0" borderId="75" xfId="7" applyNumberFormat="1" applyFont="1" applyFill="1" applyBorder="1" applyAlignment="1" applyProtection="1">
      <alignment horizontal="center" vertical="center" shrinkToFit="1"/>
    </xf>
    <xf numFmtId="6" fontId="9" fillId="0" borderId="76" xfId="7" applyNumberFormat="1" applyFont="1" applyFill="1" applyBorder="1" applyAlignment="1" applyProtection="1">
      <alignment horizontal="center" vertical="center" shrinkToFit="1"/>
    </xf>
    <xf numFmtId="0" fontId="9" fillId="0" borderId="62" xfId="4" applyFont="1" applyBorder="1" applyAlignment="1">
      <alignment horizontal="center" vertical="center"/>
    </xf>
    <xf numFmtId="0" fontId="9" fillId="0" borderId="63" xfId="4" applyFont="1" applyBorder="1" applyAlignment="1">
      <alignment horizontal="center" vertical="center"/>
    </xf>
    <xf numFmtId="38" fontId="9" fillId="0" borderId="62" xfId="4" quotePrefix="1" applyNumberFormat="1" applyFont="1" applyBorder="1" applyAlignment="1">
      <alignment horizontal="center" vertical="center" shrinkToFit="1"/>
    </xf>
    <xf numFmtId="0" fontId="9" fillId="0" borderId="58" xfId="4" quotePrefix="1" applyFont="1" applyBorder="1" applyAlignment="1">
      <alignment horizontal="center" vertical="center" shrinkToFit="1"/>
    </xf>
    <xf numFmtId="176" fontId="9" fillId="0" borderId="59" xfId="7" applyNumberFormat="1" applyFont="1" applyFill="1" applyBorder="1" applyAlignment="1" applyProtection="1">
      <alignment horizontal="right" vertical="center"/>
    </xf>
    <xf numFmtId="176" fontId="9" fillId="0" borderId="57" xfId="7" applyNumberFormat="1" applyFont="1" applyFill="1" applyBorder="1" applyAlignment="1" applyProtection="1">
      <alignment horizontal="right" vertical="center"/>
    </xf>
    <xf numFmtId="176" fontId="9" fillId="0" borderId="61" xfId="7" applyNumberFormat="1" applyFont="1" applyFill="1" applyBorder="1" applyAlignment="1" applyProtection="1">
      <alignment horizontal="right" vertical="center"/>
    </xf>
    <xf numFmtId="0" fontId="23" fillId="0" borderId="92" xfId="5" applyFont="1" applyBorder="1" applyAlignment="1" applyProtection="1">
      <alignment horizontal="center" vertical="center"/>
      <protection locked="0"/>
    </xf>
    <xf numFmtId="0" fontId="23" fillId="0" borderId="93" xfId="5" applyFont="1" applyBorder="1" applyAlignment="1" applyProtection="1">
      <alignment horizontal="center" vertical="center"/>
      <protection locked="0"/>
    </xf>
    <xf numFmtId="0" fontId="25" fillId="6" borderId="9" xfId="5" applyFont="1" applyFill="1" applyBorder="1" applyAlignment="1">
      <alignment horizontal="center" vertical="center"/>
    </xf>
    <xf numFmtId="0" fontId="25" fillId="6" borderId="0" xfId="5" applyFont="1" applyFill="1" applyBorder="1" applyAlignment="1">
      <alignment horizontal="center" vertical="center"/>
    </xf>
    <xf numFmtId="0" fontId="25" fillId="6" borderId="10" xfId="5" applyFont="1" applyFill="1" applyBorder="1" applyAlignment="1">
      <alignment horizontal="center" vertical="center"/>
    </xf>
    <xf numFmtId="0" fontId="9" fillId="0" borderId="14" xfId="5" applyFont="1" applyBorder="1" applyAlignment="1" applyProtection="1">
      <alignment horizontal="center" vertical="center"/>
      <protection locked="0"/>
    </xf>
    <xf numFmtId="0" fontId="9" fillId="0" borderId="13" xfId="5" applyFont="1" applyBorder="1" applyAlignment="1" applyProtection="1">
      <alignment horizontal="center" vertical="center"/>
      <protection locked="0"/>
    </xf>
    <xf numFmtId="0" fontId="9" fillId="0" borderId="1" xfId="5" applyFont="1" applyBorder="1" applyAlignment="1" applyProtection="1">
      <alignment horizontal="left" vertical="center" shrinkToFit="1"/>
      <protection locked="0"/>
    </xf>
    <xf numFmtId="0" fontId="9" fillId="0" borderId="1" xfId="5" applyFont="1" applyBorder="1" applyAlignment="1" applyProtection="1">
      <alignment horizontal="center" vertical="center"/>
      <protection locked="0"/>
    </xf>
    <xf numFmtId="6" fontId="9" fillId="0" borderId="44" xfId="7" applyNumberFormat="1" applyFont="1" applyFill="1" applyBorder="1" applyAlignment="1" applyProtection="1">
      <alignment horizontal="center" vertical="center"/>
    </xf>
    <xf numFmtId="0" fontId="25" fillId="6" borderId="2" xfId="4" applyFont="1" applyFill="1" applyBorder="1" applyAlignment="1">
      <alignment horizontal="left" vertical="center"/>
    </xf>
    <xf numFmtId="0" fontId="25" fillId="6" borderId="3" xfId="4" applyFont="1" applyFill="1" applyBorder="1" applyAlignment="1">
      <alignment horizontal="left" vertical="center"/>
    </xf>
    <xf numFmtId="0" fontId="25" fillId="6" borderId="26" xfId="4" applyFont="1" applyFill="1" applyBorder="1" applyAlignment="1">
      <alignment horizontal="left" vertical="center"/>
    </xf>
    <xf numFmtId="0" fontId="25" fillId="6" borderId="27" xfId="4" applyFont="1" applyFill="1" applyBorder="1" applyAlignment="1">
      <alignment horizontal="left" vertical="center"/>
    </xf>
    <xf numFmtId="0" fontId="9" fillId="0" borderId="57" xfId="4" applyFont="1" applyBorder="1" applyAlignment="1">
      <alignment horizontal="center" vertical="center"/>
    </xf>
    <xf numFmtId="0" fontId="25" fillId="6" borderId="2" xfId="5" applyFont="1" applyFill="1" applyBorder="1" applyAlignment="1">
      <alignment horizontal="center" vertical="center"/>
    </xf>
    <xf numFmtId="0" fontId="25" fillId="6" borderId="3" xfId="5" applyFont="1" applyFill="1" applyBorder="1" applyAlignment="1">
      <alignment horizontal="center" vertical="center"/>
    </xf>
    <xf numFmtId="0" fontId="25" fillId="6" borderId="95" xfId="5" applyFont="1" applyFill="1" applyBorder="1" applyAlignment="1">
      <alignment horizontal="center" vertical="center"/>
    </xf>
    <xf numFmtId="0" fontId="25" fillId="6" borderId="23" xfId="5" applyFont="1" applyFill="1" applyBorder="1" applyAlignment="1">
      <alignment horizontal="center" vertical="center"/>
    </xf>
    <xf numFmtId="0" fontId="25" fillId="6" borderId="22" xfId="5" applyFont="1" applyFill="1" applyBorder="1" applyAlignment="1">
      <alignment horizontal="center" vertical="center"/>
    </xf>
    <xf numFmtId="0" fontId="23" fillId="2" borderId="92" xfId="5" applyFont="1" applyFill="1" applyBorder="1" applyAlignment="1" applyProtection="1">
      <alignment horizontal="center" vertical="center"/>
      <protection locked="0"/>
    </xf>
    <xf numFmtId="0" fontId="25" fillId="6" borderId="5" xfId="5" applyFont="1" applyFill="1" applyBorder="1" applyAlignment="1">
      <alignment horizontal="center" vertical="center"/>
    </xf>
    <xf numFmtId="0" fontId="25" fillId="6" borderId="6" xfId="5" applyFont="1" applyFill="1" applyBorder="1" applyAlignment="1">
      <alignment horizontal="center" vertical="center"/>
    </xf>
    <xf numFmtId="0" fontId="25" fillId="6" borderId="7" xfId="5" applyFont="1" applyFill="1" applyBorder="1" applyAlignment="1">
      <alignment horizontal="center" vertical="center"/>
    </xf>
    <xf numFmtId="0" fontId="23" fillId="2" borderId="64" xfId="5" applyFont="1" applyFill="1" applyBorder="1" applyAlignment="1" applyProtection="1">
      <alignment horizontal="center" vertical="center"/>
      <protection locked="0"/>
    </xf>
    <xf numFmtId="0" fontId="23" fillId="2" borderId="65" xfId="5" applyFont="1" applyFill="1" applyBorder="1" applyAlignment="1" applyProtection="1">
      <alignment horizontal="center" vertical="center"/>
      <protection locked="0"/>
    </xf>
    <xf numFmtId="0" fontId="23" fillId="0" borderId="65" xfId="5" applyFont="1" applyBorder="1" applyAlignment="1" applyProtection="1">
      <alignment horizontal="center" vertical="center"/>
      <protection locked="0"/>
    </xf>
    <xf numFmtId="0" fontId="25" fillId="6" borderId="60" xfId="5" applyFont="1" applyFill="1" applyBorder="1" applyAlignment="1">
      <alignment horizontal="center" vertical="center"/>
    </xf>
    <xf numFmtId="0" fontId="25" fillId="6" borderId="57" xfId="5" applyFont="1" applyFill="1" applyBorder="1" applyAlignment="1">
      <alignment horizontal="center" vertical="center"/>
    </xf>
    <xf numFmtId="0" fontId="25" fillId="6" borderId="58" xfId="5" applyFont="1" applyFill="1" applyBorder="1" applyAlignment="1">
      <alignment horizontal="center" vertical="center"/>
    </xf>
    <xf numFmtId="0" fontId="23" fillId="2" borderId="67" xfId="5" applyFont="1" applyFill="1" applyBorder="1" applyAlignment="1" applyProtection="1">
      <alignment horizontal="center" vertical="center"/>
      <protection locked="0"/>
    </xf>
    <xf numFmtId="0" fontId="23" fillId="2" borderId="68" xfId="5" applyFont="1" applyFill="1" applyBorder="1" applyAlignment="1" applyProtection="1">
      <alignment horizontal="center" vertical="center"/>
      <protection locked="0"/>
    </xf>
    <xf numFmtId="0" fontId="23" fillId="0" borderId="68" xfId="5" applyFont="1" applyBorder="1" applyAlignment="1" applyProtection="1">
      <alignment horizontal="center" vertical="center"/>
      <protection locked="0"/>
    </xf>
    <xf numFmtId="0" fontId="25" fillId="6" borderId="28" xfId="5" applyFont="1" applyFill="1" applyBorder="1" applyAlignment="1">
      <alignment horizontal="center" vertical="center"/>
    </xf>
    <xf numFmtId="0" fontId="25" fillId="6" borderId="11" xfId="5" applyFont="1" applyFill="1" applyBorder="1" applyAlignment="1">
      <alignment horizontal="center" vertical="center"/>
    </xf>
    <xf numFmtId="0" fontId="25" fillId="6" borderId="12" xfId="5" applyFont="1" applyFill="1" applyBorder="1" applyAlignment="1">
      <alignment horizontal="center" vertical="center"/>
    </xf>
    <xf numFmtId="0" fontId="23" fillId="2" borderId="70" xfId="5" applyFont="1" applyFill="1" applyBorder="1" applyAlignment="1" applyProtection="1">
      <alignment horizontal="center" vertical="center"/>
      <protection locked="0"/>
    </xf>
    <xf numFmtId="0" fontId="23" fillId="2" borderId="44" xfId="5" applyFont="1" applyFill="1" applyBorder="1" applyAlignment="1" applyProtection="1">
      <alignment horizontal="center" vertical="center"/>
      <protection locked="0"/>
    </xf>
    <xf numFmtId="0" fontId="25" fillId="6" borderId="14" xfId="5" applyFont="1" applyFill="1" applyBorder="1" applyAlignment="1">
      <alignment horizontal="center" vertical="center"/>
    </xf>
    <xf numFmtId="0" fontId="25" fillId="6" borderId="56" xfId="5" applyFont="1" applyFill="1" applyBorder="1" applyAlignment="1">
      <alignment horizontal="center" vertical="center"/>
    </xf>
    <xf numFmtId="0" fontId="25" fillId="6" borderId="13" xfId="5" applyFont="1" applyFill="1" applyBorder="1" applyAlignment="1">
      <alignment horizontal="center" vertical="center"/>
    </xf>
    <xf numFmtId="49" fontId="23" fillId="0" borderId="35" xfId="5" quotePrefix="1" applyNumberFormat="1" applyFont="1" applyBorder="1" applyAlignment="1" applyProtection="1">
      <alignment horizontal="center" vertical="center" shrinkToFit="1"/>
      <protection locked="0"/>
    </xf>
    <xf numFmtId="49" fontId="23" fillId="0" borderId="33" xfId="5" quotePrefix="1" applyNumberFormat="1" applyFont="1" applyBorder="1" applyAlignment="1" applyProtection="1">
      <alignment horizontal="center" vertical="center" shrinkToFit="1"/>
      <protection locked="0"/>
    </xf>
    <xf numFmtId="49" fontId="23" fillId="0" borderId="34" xfId="5" quotePrefix="1" applyNumberFormat="1" applyFont="1" applyBorder="1" applyAlignment="1" applyProtection="1">
      <alignment horizontal="center" vertical="center" shrinkToFit="1"/>
      <protection locked="0"/>
    </xf>
    <xf numFmtId="0" fontId="23" fillId="0" borderId="44" xfId="5" applyFont="1" applyBorder="1" applyAlignment="1" applyProtection="1">
      <alignment horizontal="center" vertical="center"/>
      <protection locked="0"/>
    </xf>
    <xf numFmtId="0" fontId="17" fillId="2" borderId="59" xfId="4" applyFont="1" applyFill="1" applyBorder="1" applyAlignment="1" applyProtection="1">
      <alignment horizontal="center" vertical="center"/>
      <protection locked="0"/>
    </xf>
    <xf numFmtId="0" fontId="17" fillId="2" borderId="57" xfId="4" applyFont="1" applyFill="1" applyBorder="1" applyAlignment="1" applyProtection="1">
      <alignment horizontal="center" vertical="center"/>
      <protection locked="0"/>
    </xf>
    <xf numFmtId="0" fontId="17" fillId="2" borderId="58" xfId="4" applyFont="1" applyFill="1" applyBorder="1" applyAlignment="1" applyProtection="1">
      <alignment horizontal="center" vertical="center"/>
      <protection locked="0"/>
    </xf>
    <xf numFmtId="0" fontId="9" fillId="0" borderId="0" xfId="4" applyFont="1" applyAlignment="1" applyProtection="1">
      <alignment horizontal="left" vertical="center" wrapText="1"/>
      <protection locked="0"/>
    </xf>
    <xf numFmtId="0" fontId="23" fillId="2" borderId="50" xfId="4" applyFont="1" applyFill="1" applyBorder="1" applyAlignment="1" applyProtection="1">
      <alignment horizontal="left" vertical="center" shrinkToFit="1"/>
      <protection locked="0"/>
    </xf>
    <xf numFmtId="0" fontId="23" fillId="2" borderId="0" xfId="4" applyFont="1" applyFill="1" applyAlignment="1" applyProtection="1">
      <alignment horizontal="left" vertical="center" shrinkToFit="1"/>
      <protection locked="0"/>
    </xf>
    <xf numFmtId="0" fontId="11" fillId="7" borderId="11" xfId="4" quotePrefix="1" applyFont="1" applyFill="1" applyBorder="1" applyAlignment="1" applyProtection="1">
      <alignment horizontal="center" shrinkToFit="1"/>
      <protection locked="0"/>
    </xf>
    <xf numFmtId="0" fontId="11" fillId="7" borderId="11" xfId="4" applyFont="1" applyFill="1" applyBorder="1" applyAlignment="1" applyProtection="1">
      <alignment horizontal="center" shrinkToFit="1"/>
      <protection locked="0"/>
    </xf>
    <xf numFmtId="0" fontId="11" fillId="7" borderId="56" xfId="4" quotePrefix="1" applyFont="1" applyFill="1" applyBorder="1" applyAlignment="1" applyProtection="1">
      <alignment horizontal="center" shrinkToFit="1"/>
      <protection locked="0"/>
    </xf>
    <xf numFmtId="0" fontId="11" fillId="7" borderId="56" xfId="4" applyFont="1" applyFill="1" applyBorder="1" applyAlignment="1" applyProtection="1">
      <alignment horizontal="center" shrinkToFit="1"/>
      <protection locked="0"/>
    </xf>
    <xf numFmtId="0" fontId="11" fillId="0" borderId="0" xfId="4" applyFont="1" applyAlignment="1" applyProtection="1">
      <alignment horizontal="center" shrinkToFit="1"/>
      <protection locked="0"/>
    </xf>
    <xf numFmtId="0" fontId="5" fillId="2" borderId="1" xfId="5" applyFont="1" applyFill="1" applyBorder="1" applyAlignment="1">
      <alignment horizontal="left" vertical="top" wrapText="1"/>
    </xf>
    <xf numFmtId="0" fontId="5" fillId="2" borderId="1" xfId="5" applyFont="1" applyFill="1" applyBorder="1" applyAlignment="1">
      <alignment horizontal="left" vertical="top"/>
    </xf>
    <xf numFmtId="0" fontId="25" fillId="6" borderId="19" xfId="5" applyFont="1" applyFill="1" applyBorder="1" applyAlignment="1">
      <alignment horizontal="center" vertical="center" wrapText="1"/>
    </xf>
    <xf numFmtId="0" fontId="25" fillId="6" borderId="20" xfId="5" applyFont="1" applyFill="1" applyBorder="1" applyAlignment="1">
      <alignment horizontal="center" vertical="center"/>
    </xf>
    <xf numFmtId="0" fontId="25" fillId="6" borderId="48" xfId="5" applyFont="1" applyFill="1" applyBorder="1" applyAlignment="1">
      <alignment horizontal="center" vertical="center"/>
    </xf>
    <xf numFmtId="0" fontId="16" fillId="0" borderId="20" xfId="5" quotePrefix="1" applyFont="1" applyBorder="1" applyAlignment="1" applyProtection="1">
      <alignment horizontal="center" vertical="center"/>
      <protection locked="0"/>
    </xf>
    <xf numFmtId="0" fontId="16" fillId="0" borderId="20" xfId="5" applyFont="1" applyBorder="1" applyAlignment="1" applyProtection="1">
      <alignment horizontal="center" vertical="center"/>
      <protection locked="0"/>
    </xf>
    <xf numFmtId="0" fontId="25" fillId="6" borderId="30" xfId="5" applyFont="1" applyFill="1" applyBorder="1" applyAlignment="1">
      <alignment horizontal="center" vertical="center"/>
    </xf>
    <xf numFmtId="0" fontId="23" fillId="2" borderId="53" xfId="5" applyFont="1" applyFill="1" applyBorder="1" applyAlignment="1" applyProtection="1">
      <alignment horizontal="center" vertical="center"/>
      <protection locked="0"/>
    </xf>
    <xf numFmtId="0" fontId="23" fillId="2" borderId="51" xfId="5" applyFont="1" applyFill="1" applyBorder="1" applyAlignment="1" applyProtection="1">
      <alignment horizontal="center" vertical="center"/>
      <protection locked="0"/>
    </xf>
    <xf numFmtId="0" fontId="23" fillId="2" borderId="91" xfId="5" applyFont="1" applyFill="1" applyBorder="1" applyAlignment="1" applyProtection="1">
      <alignment horizontal="center" vertical="center"/>
      <protection locked="0"/>
    </xf>
    <xf numFmtId="0" fontId="7" fillId="2" borderId="22" xfId="5" applyFont="1" applyFill="1" applyBorder="1" applyAlignment="1">
      <alignment horizontal="left" vertical="center" wrapText="1"/>
    </xf>
    <xf numFmtId="0" fontId="7" fillId="2" borderId="0" xfId="5" applyFont="1" applyFill="1" applyAlignment="1">
      <alignment horizontal="left" vertical="center" wrapText="1"/>
    </xf>
    <xf numFmtId="0" fontId="23" fillId="0" borderId="66" xfId="5" applyFont="1" applyBorder="1" applyAlignment="1" applyProtection="1">
      <alignment horizontal="center" vertical="center"/>
      <protection locked="0"/>
    </xf>
    <xf numFmtId="0" fontId="25" fillId="6" borderId="1" xfId="5" applyFont="1" applyFill="1" applyBorder="1" applyAlignment="1">
      <alignment horizontal="center" vertical="center"/>
    </xf>
    <xf numFmtId="0" fontId="23" fillId="0" borderId="45" xfId="5" applyFont="1" applyBorder="1" applyAlignment="1" applyProtection="1">
      <alignment horizontal="center" vertical="center"/>
      <protection locked="0"/>
    </xf>
    <xf numFmtId="0" fontId="23" fillId="0" borderId="51" xfId="5" applyFont="1" applyBorder="1" applyAlignment="1" applyProtection="1">
      <alignment horizontal="center" vertical="center"/>
      <protection locked="0"/>
    </xf>
    <xf numFmtId="0" fontId="23" fillId="0" borderId="52" xfId="5" applyFont="1" applyBorder="1" applyAlignment="1" applyProtection="1">
      <alignment horizontal="center" vertical="center"/>
      <protection locked="0"/>
    </xf>
    <xf numFmtId="49" fontId="23" fillId="0" borderId="14" xfId="5" quotePrefix="1" applyNumberFormat="1" applyFont="1" applyBorder="1" applyAlignment="1" applyProtection="1">
      <alignment horizontal="center" vertical="center" shrinkToFit="1"/>
      <protection locked="0"/>
    </xf>
    <xf numFmtId="49" fontId="23" fillId="0" borderId="56" xfId="5" quotePrefix="1" applyNumberFormat="1" applyFont="1" applyBorder="1" applyAlignment="1" applyProtection="1">
      <alignment horizontal="center" vertical="center" shrinkToFit="1"/>
      <protection locked="0"/>
    </xf>
    <xf numFmtId="49" fontId="23" fillId="0" borderId="13" xfId="5" quotePrefix="1" applyNumberFormat="1" applyFont="1" applyBorder="1" applyAlignment="1" applyProtection="1">
      <alignment horizontal="center" vertical="center" shrinkToFit="1"/>
      <protection locked="0"/>
    </xf>
    <xf numFmtId="0" fontId="25" fillId="6" borderId="10" xfId="4" applyFont="1" applyFill="1" applyBorder="1" applyAlignment="1">
      <alignment horizontal="center" vertical="center" textRotation="255"/>
    </xf>
    <xf numFmtId="0" fontId="25" fillId="6" borderId="22" xfId="4" applyFont="1" applyFill="1" applyBorder="1" applyAlignment="1">
      <alignment horizontal="center" vertical="center" textRotation="255"/>
    </xf>
    <xf numFmtId="0" fontId="25" fillId="6" borderId="5" xfId="4" applyFont="1" applyFill="1" applyBorder="1" applyAlignment="1">
      <alignment horizontal="center" vertical="center" textRotation="255"/>
    </xf>
    <xf numFmtId="0" fontId="25" fillId="6" borderId="7" xfId="4" applyFont="1" applyFill="1" applyBorder="1" applyAlignment="1">
      <alignment horizontal="center" vertical="center" textRotation="255"/>
    </xf>
    <xf numFmtId="6" fontId="9" fillId="0" borderId="62" xfId="7" applyNumberFormat="1" applyFont="1" applyFill="1" applyBorder="1" applyAlignment="1" applyProtection="1">
      <alignment horizontal="center" vertical="center" shrinkToFit="1"/>
    </xf>
    <xf numFmtId="6" fontId="9" fillId="0" borderId="57" xfId="7" applyNumberFormat="1" applyFont="1" applyFill="1" applyBorder="1" applyAlignment="1" applyProtection="1">
      <alignment horizontal="center" vertical="center" shrinkToFit="1"/>
    </xf>
    <xf numFmtId="6" fontId="9" fillId="0" borderId="63" xfId="7" applyNumberFormat="1" applyFont="1" applyFill="1" applyBorder="1" applyAlignment="1" applyProtection="1">
      <alignment horizontal="center" vertical="center" shrinkToFit="1"/>
    </xf>
    <xf numFmtId="0" fontId="34" fillId="6" borderId="42" xfId="4" applyFont="1" applyFill="1" applyBorder="1" applyAlignment="1">
      <alignment horizontal="center" vertical="center"/>
    </xf>
    <xf numFmtId="0" fontId="34" fillId="6" borderId="26" xfId="4" applyFont="1" applyFill="1" applyBorder="1" applyAlignment="1">
      <alignment horizontal="center" vertical="center"/>
    </xf>
    <xf numFmtId="0" fontId="34" fillId="6" borderId="27" xfId="4" applyFont="1" applyFill="1" applyBorder="1" applyAlignment="1">
      <alignment horizontal="center" vertical="center"/>
    </xf>
    <xf numFmtId="0" fontId="25" fillId="6" borderId="39" xfId="4" applyFont="1" applyFill="1" applyBorder="1" applyAlignment="1">
      <alignment horizontal="left" vertical="center"/>
    </xf>
    <xf numFmtId="0" fontId="34" fillId="6" borderId="40" xfId="4" applyFont="1" applyFill="1" applyBorder="1" applyAlignment="1">
      <alignment horizontal="center" vertical="center" shrinkToFit="1"/>
    </xf>
    <xf numFmtId="0" fontId="23" fillId="0" borderId="69" xfId="5" applyFont="1" applyBorder="1" applyAlignment="1" applyProtection="1">
      <alignment horizontal="center" vertical="center"/>
      <protection locked="0"/>
    </xf>
    <xf numFmtId="0" fontId="25" fillId="6" borderId="89" xfId="5" applyFont="1" applyFill="1" applyBorder="1" applyAlignment="1">
      <alignment horizontal="center" vertical="center"/>
    </xf>
    <xf numFmtId="0" fontId="25" fillId="6" borderId="16" xfId="5" applyFont="1" applyFill="1" applyBorder="1" applyAlignment="1">
      <alignment horizontal="center" vertical="center"/>
    </xf>
    <xf numFmtId="49" fontId="23" fillId="0" borderId="16" xfId="5" quotePrefix="1" applyNumberFormat="1" applyFont="1" applyBorder="1" applyAlignment="1" applyProtection="1">
      <alignment horizontal="center" vertical="center" shrinkToFit="1"/>
      <protection locked="0"/>
    </xf>
    <xf numFmtId="49" fontId="23" fillId="0" borderId="11" xfId="5" quotePrefix="1" applyNumberFormat="1" applyFont="1" applyBorder="1" applyAlignment="1" applyProtection="1">
      <alignment horizontal="center" vertical="center" shrinkToFit="1"/>
      <protection locked="0"/>
    </xf>
    <xf numFmtId="49" fontId="23" fillId="0" borderId="12" xfId="5" quotePrefix="1" applyNumberFormat="1" applyFont="1" applyBorder="1" applyAlignment="1" applyProtection="1">
      <alignment horizontal="center" vertical="center" shrinkToFit="1"/>
      <protection locked="0"/>
    </xf>
    <xf numFmtId="0" fontId="34" fillId="6" borderId="40" xfId="4" applyFont="1" applyFill="1" applyBorder="1" applyAlignment="1">
      <alignment horizontal="center" vertical="center"/>
    </xf>
    <xf numFmtId="0" fontId="34" fillId="6" borderId="41" xfId="4" applyFont="1" applyFill="1" applyBorder="1" applyAlignment="1">
      <alignment horizontal="center" vertical="center"/>
    </xf>
    <xf numFmtId="0" fontId="9" fillId="0" borderId="62" xfId="4" quotePrefix="1" applyFont="1" applyBorder="1" applyAlignment="1">
      <alignment horizontal="center" vertical="center" shrinkToFit="1"/>
    </xf>
    <xf numFmtId="176" fontId="9" fillId="0" borderId="14" xfId="4" applyNumberFormat="1" applyFont="1" applyBorder="1" applyAlignment="1">
      <alignment vertical="center"/>
    </xf>
    <xf numFmtId="0" fontId="9" fillId="0" borderId="56" xfId="6" applyFont="1" applyBorder="1" applyAlignment="1">
      <alignment vertical="center"/>
    </xf>
    <xf numFmtId="0" fontId="9" fillId="0" borderId="31" xfId="6" applyFont="1" applyBorder="1" applyAlignment="1">
      <alignment vertical="center"/>
    </xf>
    <xf numFmtId="0" fontId="19" fillId="9" borderId="35" xfId="4" applyFont="1" applyFill="1" applyBorder="1" applyAlignment="1">
      <alignment horizontal="left" vertical="center"/>
    </xf>
    <xf numFmtId="0" fontId="19" fillId="9" borderId="33" xfId="4" applyFont="1" applyFill="1" applyBorder="1" applyAlignment="1">
      <alignment horizontal="left" vertical="center"/>
    </xf>
    <xf numFmtId="0" fontId="19" fillId="9" borderId="34" xfId="4" applyFont="1" applyFill="1" applyBorder="1" applyAlignment="1">
      <alignment horizontal="left" vertical="center"/>
    </xf>
    <xf numFmtId="176" fontId="13" fillId="9" borderId="35" xfId="4" applyNumberFormat="1" applyFont="1" applyFill="1" applyBorder="1" applyAlignment="1">
      <alignment vertical="center"/>
    </xf>
    <xf numFmtId="0" fontId="9" fillId="9" borderId="33" xfId="6" applyFont="1" applyFill="1" applyBorder="1" applyAlignment="1">
      <alignment vertical="center"/>
    </xf>
    <xf numFmtId="0" fontId="9" fillId="9" borderId="36" xfId="6" applyFont="1" applyFill="1" applyBorder="1" applyAlignment="1">
      <alignment vertical="center"/>
    </xf>
    <xf numFmtId="0" fontId="5" fillId="0" borderId="6" xfId="4" applyFont="1" applyFill="1" applyBorder="1" applyAlignment="1">
      <alignment horizontal="center" vertical="center"/>
    </xf>
    <xf numFmtId="0" fontId="25" fillId="6" borderId="72" xfId="5" applyFont="1" applyFill="1" applyBorder="1" applyAlignment="1">
      <alignment horizontal="center" vertical="center"/>
    </xf>
    <xf numFmtId="0" fontId="25" fillId="6" borderId="35" xfId="5" applyFont="1" applyFill="1" applyBorder="1" applyAlignment="1">
      <alignment horizontal="center" vertical="center"/>
    </xf>
    <xf numFmtId="0" fontId="25" fillId="6" borderId="33" xfId="5" applyFont="1" applyFill="1" applyBorder="1" applyAlignment="1">
      <alignment horizontal="center" vertical="center"/>
    </xf>
    <xf numFmtId="0" fontId="25" fillId="6" borderId="34" xfId="5" applyFont="1" applyFill="1" applyBorder="1" applyAlignment="1">
      <alignment horizontal="center" vertical="center"/>
    </xf>
    <xf numFmtId="0" fontId="5" fillId="2" borderId="44" xfId="4" applyFont="1" applyFill="1" applyBorder="1" applyAlignment="1">
      <alignment horizontal="center" vertical="center"/>
    </xf>
    <xf numFmtId="38" fontId="9" fillId="0" borderId="78" xfId="4" applyNumberFormat="1" applyFont="1" applyBorder="1" applyAlignment="1">
      <alignment horizontal="center" vertical="center"/>
    </xf>
    <xf numFmtId="0" fontId="9" fillId="0" borderId="79" xfId="4" applyFont="1" applyBorder="1" applyAlignment="1">
      <alignment horizontal="center" vertical="center"/>
    </xf>
    <xf numFmtId="176" fontId="9" fillId="0" borderId="16" xfId="7" applyNumberFormat="1" applyFont="1" applyFill="1" applyBorder="1" applyAlignment="1" applyProtection="1">
      <alignment vertical="center"/>
    </xf>
    <xf numFmtId="0" fontId="9" fillId="0" borderId="11" xfId="6" applyFont="1" applyBorder="1" applyAlignment="1">
      <alignment vertical="center"/>
    </xf>
    <xf numFmtId="0" fontId="9" fillId="0" borderId="29" xfId="6" applyFont="1" applyBorder="1" applyAlignment="1">
      <alignment vertical="center"/>
    </xf>
    <xf numFmtId="176" fontId="13" fillId="9" borderId="14" xfId="4" applyNumberFormat="1" applyFont="1" applyFill="1" applyBorder="1" applyAlignment="1">
      <alignment vertical="center"/>
    </xf>
    <xf numFmtId="0" fontId="16" fillId="0" borderId="89" xfId="5" applyFont="1" applyBorder="1" applyAlignment="1" applyProtection="1">
      <alignment horizontal="center" vertical="center"/>
      <protection locked="0"/>
    </xf>
    <xf numFmtId="0" fontId="16" fillId="0" borderId="90" xfId="5" applyFont="1" applyBorder="1" applyAlignment="1" applyProtection="1">
      <alignment horizontal="center" vertical="center"/>
      <protection locked="0"/>
    </xf>
    <xf numFmtId="0" fontId="16" fillId="0" borderId="1" xfId="5" applyFont="1" applyBorder="1" applyAlignment="1" applyProtection="1">
      <alignment horizontal="center" vertical="center"/>
      <protection locked="0"/>
    </xf>
    <xf numFmtId="0" fontId="16" fillId="0" borderId="71" xfId="5" applyFont="1" applyBorder="1" applyAlignment="1" applyProtection="1">
      <alignment horizontal="center" vertical="center"/>
      <protection locked="0"/>
    </xf>
    <xf numFmtId="0" fontId="5" fillId="2" borderId="85" xfId="4" applyFont="1" applyFill="1" applyBorder="1" applyAlignment="1">
      <alignment horizontal="center" vertical="center"/>
    </xf>
    <xf numFmtId="0" fontId="5" fillId="2" borderId="81" xfId="4" applyFont="1" applyFill="1" applyBorder="1" applyAlignment="1">
      <alignment horizontal="center" vertical="center"/>
    </xf>
    <xf numFmtId="0" fontId="9" fillId="0" borderId="81" xfId="4" applyFont="1" applyBorder="1" applyAlignment="1">
      <alignment horizontal="center" vertical="center"/>
    </xf>
    <xf numFmtId="0" fontId="9" fillId="0" borderId="82" xfId="4" applyFont="1" applyBorder="1" applyAlignment="1">
      <alignment horizontal="center" vertical="center"/>
    </xf>
    <xf numFmtId="176" fontId="9" fillId="0" borderId="83" xfId="7" applyNumberFormat="1" applyFont="1" applyFill="1" applyBorder="1" applyAlignment="1" applyProtection="1">
      <alignment vertical="center"/>
    </xf>
    <xf numFmtId="0" fontId="9" fillId="0" borderId="80" xfId="6" applyFont="1" applyBorder="1" applyAlignment="1">
      <alignment vertical="center"/>
    </xf>
    <xf numFmtId="0" fontId="9" fillId="0" borderId="77" xfId="6" applyFont="1" applyBorder="1" applyAlignment="1">
      <alignment vertical="center"/>
    </xf>
    <xf numFmtId="6" fontId="9" fillId="0" borderId="85" xfId="7" applyNumberFormat="1" applyFont="1" applyFill="1" applyBorder="1" applyAlignment="1" applyProtection="1">
      <alignment horizontal="center" vertical="center"/>
    </xf>
    <xf numFmtId="0" fontId="9" fillId="0" borderId="80" xfId="4" applyFont="1" applyBorder="1" applyAlignment="1">
      <alignment horizontal="center" vertical="center"/>
    </xf>
    <xf numFmtId="6" fontId="9" fillId="0" borderId="81" xfId="7" applyNumberFormat="1" applyFont="1" applyFill="1" applyBorder="1" applyAlignment="1" applyProtection="1">
      <alignment horizontal="center" vertical="center"/>
    </xf>
    <xf numFmtId="0" fontId="9" fillId="0" borderId="85" xfId="4" applyFont="1" applyBorder="1" applyAlignment="1">
      <alignment horizontal="center" vertical="center"/>
    </xf>
    <xf numFmtId="0" fontId="9" fillId="0" borderId="86" xfId="4" applyFont="1" applyBorder="1" applyAlignment="1">
      <alignment horizontal="center" vertical="center"/>
    </xf>
    <xf numFmtId="176" fontId="9" fillId="0" borderId="74" xfId="7" applyNumberFormat="1" applyFont="1" applyFill="1" applyBorder="1" applyAlignment="1" applyProtection="1">
      <alignment vertical="center"/>
    </xf>
    <xf numFmtId="0" fontId="9" fillId="0" borderId="75" xfId="6" applyFont="1" applyBorder="1" applyAlignment="1">
      <alignment vertical="center"/>
    </xf>
    <xf numFmtId="0" fontId="9" fillId="0" borderId="84" xfId="6" applyFont="1" applyBorder="1" applyAlignment="1">
      <alignment vertical="center"/>
    </xf>
    <xf numFmtId="38" fontId="3" fillId="0" borderId="1" xfId="13" applyFont="1" applyBorder="1" applyAlignment="1" applyProtection="1">
      <alignment horizontal="left" vertical="center" shrinkToFit="1"/>
      <protection locked="0"/>
    </xf>
    <xf numFmtId="0" fontId="25" fillId="6" borderId="2" xfId="4" applyFont="1" applyFill="1" applyBorder="1" applyAlignment="1">
      <alignment horizontal="center" vertical="center"/>
    </xf>
    <xf numFmtId="0" fontId="25" fillId="6" borderId="3" xfId="4" applyFont="1" applyFill="1" applyBorder="1" applyAlignment="1">
      <alignment horizontal="center" vertical="center"/>
    </xf>
    <xf numFmtId="0" fontId="25" fillId="6" borderId="4" xfId="4" applyFont="1" applyFill="1" applyBorder="1" applyAlignment="1">
      <alignment horizontal="center" vertical="center"/>
    </xf>
    <xf numFmtId="0" fontId="25" fillId="6" borderId="22" xfId="4" applyFont="1" applyFill="1" applyBorder="1" applyAlignment="1">
      <alignment horizontal="center" vertical="center"/>
    </xf>
    <xf numFmtId="0" fontId="25" fillId="6" borderId="0" xfId="4" applyFont="1" applyFill="1" applyBorder="1" applyAlignment="1">
      <alignment horizontal="center" vertical="center"/>
    </xf>
    <xf numFmtId="0" fontId="25" fillId="6" borderId="37" xfId="4" applyFont="1" applyFill="1" applyBorder="1" applyAlignment="1">
      <alignment horizontal="center" vertical="center"/>
    </xf>
    <xf numFmtId="0" fontId="25" fillId="6" borderId="5" xfId="4" applyFont="1" applyFill="1" applyBorder="1" applyAlignment="1">
      <alignment horizontal="center" vertical="center"/>
    </xf>
    <xf numFmtId="0" fontId="25" fillId="6" borderId="6" xfId="4" applyFont="1" applyFill="1" applyBorder="1" applyAlignment="1">
      <alignment horizontal="center" vertical="center"/>
    </xf>
    <xf numFmtId="0" fontId="25" fillId="6" borderId="8" xfId="4" applyFont="1" applyFill="1" applyBorder="1" applyAlignment="1">
      <alignment horizontal="center" vertical="center"/>
    </xf>
    <xf numFmtId="0" fontId="16" fillId="0" borderId="72" xfId="5" applyFont="1" applyBorder="1" applyAlignment="1" applyProtection="1">
      <alignment horizontal="center" vertical="center"/>
      <protection locked="0"/>
    </xf>
    <xf numFmtId="0" fontId="16" fillId="0" borderId="73" xfId="5" applyFont="1" applyBorder="1" applyAlignment="1" applyProtection="1">
      <alignment horizontal="center" vertical="center"/>
      <protection locked="0"/>
    </xf>
    <xf numFmtId="0" fontId="25" fillId="6" borderId="25" xfId="4" applyFont="1" applyFill="1" applyBorder="1" applyAlignment="1">
      <alignment horizontal="left" vertical="center"/>
    </xf>
    <xf numFmtId="0" fontId="23" fillId="0" borderId="96" xfId="5" applyFont="1" applyBorder="1" applyAlignment="1" applyProtection="1">
      <alignment horizontal="center" vertical="center" shrinkToFit="1"/>
      <protection locked="0"/>
    </xf>
    <xf numFmtId="0" fontId="23" fillId="0" borderId="97" xfId="5" applyFont="1" applyBorder="1" applyAlignment="1" applyProtection="1">
      <alignment horizontal="center" vertical="center" shrinkToFit="1"/>
      <protection locked="0"/>
    </xf>
    <xf numFmtId="0" fontId="13" fillId="0" borderId="1" xfId="5" applyFont="1" applyBorder="1" applyAlignment="1" applyProtection="1">
      <alignment horizontal="center" vertical="center" shrinkToFit="1"/>
      <protection locked="0"/>
    </xf>
    <xf numFmtId="0" fontId="25" fillId="6" borderId="22" xfId="4" applyFont="1" applyFill="1" applyBorder="1" applyAlignment="1">
      <alignment horizontal="center" vertical="center" wrapText="1"/>
    </xf>
    <xf numFmtId="0" fontId="25" fillId="6" borderId="37" xfId="4" applyFont="1" applyFill="1" applyBorder="1" applyAlignment="1">
      <alignment horizontal="center" vertical="center" wrapText="1"/>
    </xf>
    <xf numFmtId="0" fontId="25" fillId="6" borderId="5" xfId="4" applyFont="1" applyFill="1" applyBorder="1" applyAlignment="1">
      <alignment horizontal="center" vertical="center" wrapText="1"/>
    </xf>
    <xf numFmtId="0" fontId="25" fillId="6" borderId="8" xfId="4" applyFont="1" applyFill="1" applyBorder="1" applyAlignment="1">
      <alignment horizontal="center" vertical="center" wrapText="1"/>
    </xf>
  </cellXfs>
  <cellStyles count="14">
    <cellStyle name="ハイパーリンク" xfId="1" builtinId="8"/>
    <cellStyle name="ハイパーリンク 2 2" xfId="8" xr:uid="{5D207AA5-612B-4D99-A1FC-044F0A483E64}"/>
    <cellStyle name="桁区切り" xfId="13" builtinId="6"/>
    <cellStyle name="桁区切り 2" xfId="7" xr:uid="{DECB6E5C-2517-482F-8319-6D402A55E60F}"/>
    <cellStyle name="通貨 2" xfId="12" xr:uid="{28F28E8E-823A-4DD4-8DC9-9B71A569C93D}"/>
    <cellStyle name="標準" xfId="0" builtinId="0"/>
    <cellStyle name="標準 11" xfId="6" xr:uid="{DD4E91E4-17CF-4B52-B308-AF64E0163A19}"/>
    <cellStyle name="標準 2" xfId="2" xr:uid="{A5535B89-5802-4E03-A450-3EBF14AE27E0}"/>
    <cellStyle name="標準 2 2" xfId="4" xr:uid="{B0757F3D-EF5F-4057-9006-E0F9F980D51A}"/>
    <cellStyle name="標準 3" xfId="3" xr:uid="{37AF8227-70B2-4DA6-8E9B-2037E360792B}"/>
    <cellStyle name="標準_LTEデータ計測" xfId="10" xr:uid="{CFC404D9-993A-420D-ACAD-540D45F790A6}"/>
    <cellStyle name="標準_LTEデータ計測 (2)" xfId="11" xr:uid="{26B940F4-7486-4939-97D7-E45F06E7374D}"/>
    <cellStyle name="標準_M2Mセンタ申込書05(1).08.02" xfId="5" xr:uid="{9BD971EA-6559-432D-A4D5-00296AD445B4}"/>
    <cellStyle name="標準_契LTE絶縁" xfId="9" xr:uid="{3AA47B10-671E-4AC1-A081-7C16A35A19B9}"/>
  </cellStyles>
  <dxfs count="55">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Z$7"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30480</xdr:colOff>
      <xdr:row>78</xdr:row>
      <xdr:rowOff>0</xdr:rowOff>
    </xdr:from>
    <xdr:ext cx="85725" cy="210395"/>
    <xdr:sp macro="" textlink="" fLocksText="0">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6793230" y="10502900"/>
          <a:ext cx="85725" cy="210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184150</xdr:colOff>
          <xdr:row>108</xdr:row>
          <xdr:rowOff>165100</xdr:rowOff>
        </xdr:from>
        <xdr:to>
          <xdr:col>3</xdr:col>
          <xdr:colOff>180975</xdr:colOff>
          <xdr:row>110</xdr:row>
          <xdr:rowOff>47625</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0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107950</xdr:colOff>
          <xdr:row>8</xdr:row>
          <xdr:rowOff>0</xdr:rowOff>
        </xdr:from>
        <xdr:to>
          <xdr:col>35</xdr:col>
          <xdr:colOff>180975</xdr:colOff>
          <xdr:row>9</xdr:row>
          <xdr:rowOff>28575</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0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23</xdr:row>
          <xdr:rowOff>63500</xdr:rowOff>
        </xdr:from>
        <xdr:to>
          <xdr:col>43</xdr:col>
          <xdr:colOff>114300</xdr:colOff>
          <xdr:row>25</xdr:row>
          <xdr:rowOff>180975</xdr:rowOff>
        </xdr:to>
        <xdr:sp macro="" textlink="">
          <xdr:nvSpPr>
            <xdr:cNvPr id="48131" name="Group Box 3" hidden="1">
              <a:extLst>
                <a:ext uri="{63B3BB69-23CF-44E3-9099-C40C66FF867C}">
                  <a14:compatExt spid="_x0000_s48131"/>
                </a:ext>
                <a:ext uri="{FF2B5EF4-FFF2-40B4-BE49-F238E27FC236}">
                  <a16:creationId xmlns:a16="http://schemas.microsoft.com/office/drawing/2014/main" id="{00000000-0008-0000-0000-000003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36</xdr:row>
          <xdr:rowOff>76200</xdr:rowOff>
        </xdr:from>
        <xdr:to>
          <xdr:col>37</xdr:col>
          <xdr:colOff>142875</xdr:colOff>
          <xdr:row>40</xdr:row>
          <xdr:rowOff>123825</xdr:rowOff>
        </xdr:to>
        <xdr:sp macro="" textlink="">
          <xdr:nvSpPr>
            <xdr:cNvPr id="48132" name="Group Box 4" hidden="1">
              <a:extLst>
                <a:ext uri="{63B3BB69-23CF-44E3-9099-C40C66FF867C}">
                  <a14:compatExt spid="_x0000_s48132"/>
                </a:ext>
                <a:ext uri="{FF2B5EF4-FFF2-40B4-BE49-F238E27FC236}">
                  <a16:creationId xmlns:a16="http://schemas.microsoft.com/office/drawing/2014/main" id="{00000000-0008-0000-0000-000004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支払サイクル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66</xdr:row>
          <xdr:rowOff>165100</xdr:rowOff>
        </xdr:from>
        <xdr:to>
          <xdr:col>43</xdr:col>
          <xdr:colOff>200025</xdr:colOff>
          <xdr:row>71</xdr:row>
          <xdr:rowOff>152400</xdr:rowOff>
        </xdr:to>
        <xdr:sp macro="" textlink="">
          <xdr:nvSpPr>
            <xdr:cNvPr id="48133" name="Group Box 5" hidden="1">
              <a:extLst>
                <a:ext uri="{63B3BB69-23CF-44E3-9099-C40C66FF867C}">
                  <a14:compatExt spid="_x0000_s48133"/>
                </a:ext>
                <a:ext uri="{FF2B5EF4-FFF2-40B4-BE49-F238E27FC236}">
                  <a16:creationId xmlns:a16="http://schemas.microsoft.com/office/drawing/2014/main" id="{00000000-0008-0000-0000-000005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79</xdr:row>
          <xdr:rowOff>63500</xdr:rowOff>
        </xdr:from>
        <xdr:to>
          <xdr:col>41</xdr:col>
          <xdr:colOff>28575</xdr:colOff>
          <xdr:row>81</xdr:row>
          <xdr:rowOff>142875</xdr:rowOff>
        </xdr:to>
        <xdr:sp macro="" textlink="">
          <xdr:nvSpPr>
            <xdr:cNvPr id="48134" name="Group Box 6" hidden="1">
              <a:extLst>
                <a:ext uri="{63B3BB69-23CF-44E3-9099-C40C66FF867C}">
                  <a14:compatExt spid="_x0000_s48134"/>
                </a:ext>
                <a:ext uri="{FF2B5EF4-FFF2-40B4-BE49-F238E27FC236}">
                  <a16:creationId xmlns:a16="http://schemas.microsoft.com/office/drawing/2014/main" id="{00000000-0008-0000-0000-000006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端末情報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79</xdr:row>
          <xdr:rowOff>63500</xdr:rowOff>
        </xdr:from>
        <xdr:to>
          <xdr:col>27</xdr:col>
          <xdr:colOff>47625</xdr:colOff>
          <xdr:row>82</xdr:row>
          <xdr:rowOff>66675</xdr:rowOff>
        </xdr:to>
        <xdr:sp macro="" textlink="">
          <xdr:nvSpPr>
            <xdr:cNvPr id="48135" name="Group Box 7" hidden="1">
              <a:extLst>
                <a:ext uri="{63B3BB69-23CF-44E3-9099-C40C66FF867C}">
                  <a14:compatExt spid="_x0000_s48135"/>
                </a:ext>
                <a:ext uri="{FF2B5EF4-FFF2-40B4-BE49-F238E27FC236}">
                  <a16:creationId xmlns:a16="http://schemas.microsoft.com/office/drawing/2014/main" id="{00000000-0008-0000-0000-000007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110</xdr:row>
          <xdr:rowOff>0</xdr:rowOff>
        </xdr:from>
        <xdr:to>
          <xdr:col>3</xdr:col>
          <xdr:colOff>104775</xdr:colOff>
          <xdr:row>111</xdr:row>
          <xdr:rowOff>47625</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00000000-0008-0000-00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190500</xdr:rowOff>
        </xdr:from>
        <xdr:to>
          <xdr:col>7</xdr:col>
          <xdr:colOff>0</xdr:colOff>
          <xdr:row>111</xdr:row>
          <xdr:rowOff>28575</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00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412133</xdr:colOff>
      <xdr:row>1</xdr:row>
      <xdr:rowOff>25244</xdr:rowOff>
    </xdr:from>
    <xdr:to>
      <xdr:col>59</xdr:col>
      <xdr:colOff>392199</xdr:colOff>
      <xdr:row>3</xdr:row>
      <xdr:rowOff>75104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0814588" y="302335"/>
          <a:ext cx="8442884" cy="442405"/>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eiryo UI" panose="020B0604030504040204" pitchFamily="50" charset="-128"/>
              <a:ea typeface="Meiryo UI" panose="020B0604030504040204" pitchFamily="50" charset="-128"/>
            </a:rPr>
            <a:t>顧客情報は、下記へ顧客マスタ貼付けするか、申込書フォーマットに直接入力してください</a:t>
          </a:r>
        </a:p>
      </xdr:txBody>
    </xdr:sp>
    <xdr:clientData/>
  </xdr:twoCellAnchor>
  <xdr:twoCellAnchor>
    <xdr:from>
      <xdr:col>48</xdr:col>
      <xdr:colOff>0</xdr:colOff>
      <xdr:row>18</xdr:row>
      <xdr:rowOff>0</xdr:rowOff>
    </xdr:from>
    <xdr:to>
      <xdr:col>56</xdr:col>
      <xdr:colOff>371801</xdr:colOff>
      <xdr:row>22</xdr:row>
      <xdr:rowOff>45565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829636" y="4883727"/>
          <a:ext cx="6329256" cy="992293"/>
        </a:xfrm>
        <a:prstGeom prst="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eiryo UI" panose="020B0604030504040204" pitchFamily="50" charset="-128"/>
              <a:ea typeface="Meiryo UI" panose="020B0604030504040204" pitchFamily="50" charset="-128"/>
            </a:rPr>
            <a:t>その他の必須項目は、申込書欄外の白枠内へ入力してください。</a:t>
          </a:r>
          <a:endParaRPr kumimoji="1" lang="en-US" altLang="ja-JP" sz="16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600" b="1">
              <a:solidFill>
                <a:sysClr val="windowText" lastClr="000000"/>
              </a:solidFill>
              <a:latin typeface="Meiryo UI" panose="020B0604030504040204" pitchFamily="50" charset="-128"/>
              <a:ea typeface="Meiryo UI" panose="020B0604030504040204" pitchFamily="50" charset="-128"/>
            </a:rPr>
            <a:t>（チェックボックスは、直接入力）　　　　　　　　　　　　　</a:t>
          </a:r>
          <a:endParaRPr kumimoji="1" lang="en-US" altLang="ja-JP" sz="16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mrongroup.sharepoint.com/&#37096;&#38272;&#20849;&#26377;/10.-----&#35373;&#20633;&#30435;&#35222;G-----/Confidential%20C/99.user/11.&#27744;&#19978;/attachments/&#35079;&#25968;&#31471;&#26411;_to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mo2\&#20107;&#38283;\DOCUME~1\ADMINI~1\LOCALS~1\Temp\notesC9812B\&#30906;&#35469;&#26377;&#12426;&#12304;&#20013;&#22830;&#12305;070327&#22793;&#26356;&#65288;&#25285;&#24403;&#327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数端末"/>
      <sheetName val="K5D"/>
      <sheetName val="複数端末 (2)"/>
      <sheetName val="複数端末 (3)"/>
      <sheetName val="複数端末 (4)"/>
      <sheetName val="Sheet1"/>
      <sheetName val="複数(LM DM RMT)"/>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電話番号"/>
      <sheetName val="事業場"/>
      <sheetName val="Sheet1"/>
      <sheetName val="pibotto "/>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s://socialsolution.omron.com/jp/ja/products_service/monitoring/m2m-kiyaku/" TargetMode="External"/><Relationship Id="rId7" Type="http://schemas.openxmlformats.org/officeDocument/2006/relationships/vmlDrawing" Target="../drawings/vmlDrawing2.vml"/><Relationship Id="rId12" Type="http://schemas.openxmlformats.org/officeDocument/2006/relationships/ctrlProp" Target="../ctrlProps/ctrlProp5.xml"/><Relationship Id="rId2" Type="http://schemas.openxmlformats.org/officeDocument/2006/relationships/hyperlink" Target="https://socialsolution.omron.com/jp/ja/general/privacy.html" TargetMode="External"/><Relationship Id="rId16" Type="http://schemas.openxmlformats.org/officeDocument/2006/relationships/ctrlProp" Target="../ctrlProps/ctrlProp9.xml"/><Relationship Id="rId1" Type="http://schemas.openxmlformats.org/officeDocument/2006/relationships/hyperlink" Target="https://socialsolution.omron.com/jp/ja/products_service/monitoring/EnergyOptimizationLog/tokuyaku/" TargetMode="External"/><Relationship Id="rId6" Type="http://schemas.openxmlformats.org/officeDocument/2006/relationships/vmlDrawing" Target="../drawings/vmlDrawing1.vml"/><Relationship Id="rId11" Type="http://schemas.openxmlformats.org/officeDocument/2006/relationships/ctrlProp" Target="../ctrlProps/ctrlProp4.xml"/><Relationship Id="rId5" Type="http://schemas.openxmlformats.org/officeDocument/2006/relationships/drawing" Target="../drawings/drawing1.xml"/><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printerSettings" Target="../printerSettings/printerSettings1.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F9A82-887C-41A9-80D2-551455514067}">
  <sheetPr>
    <tabColor rgb="FFFFFF00"/>
    <pageSetUpPr fitToPage="1"/>
  </sheetPr>
  <dimension ref="A1:CO435"/>
  <sheetViews>
    <sheetView showGridLines="0" tabSelected="1" zoomScale="115" zoomScaleNormal="115" zoomScaleSheetLayoutView="70" zoomScalePageLayoutView="40" workbookViewId="0">
      <selection activeCell="P96" sqref="P96:R96"/>
    </sheetView>
  </sheetViews>
  <sheetFormatPr defaultColWidth="9" defaultRowHeight="13.5" customHeight="1" outlineLevelCol="1" x14ac:dyDescent="0.55000000000000004"/>
  <cols>
    <col min="1" max="14" width="2.9140625" style="1" customWidth="1"/>
    <col min="15" max="15" width="3" style="1" customWidth="1"/>
    <col min="16" max="24" width="2.9140625" style="1" customWidth="1"/>
    <col min="25" max="27" width="3.08203125" style="1" customWidth="1"/>
    <col min="28" max="36" width="2.9140625" style="1" customWidth="1"/>
    <col min="37" max="40" width="3.08203125" style="1" customWidth="1"/>
    <col min="41" max="47" width="2.9140625" style="1" customWidth="1"/>
    <col min="48" max="48" width="5.58203125" style="1" hidden="1" customWidth="1" outlineLevel="1"/>
    <col min="49" max="49" width="8" style="226" hidden="1" customWidth="1" outlineLevel="1"/>
    <col min="50" max="51" width="9.08203125" style="226" hidden="1" customWidth="1" outlineLevel="1"/>
    <col min="52" max="52" width="15.58203125" style="226" hidden="1" customWidth="1" outlineLevel="1"/>
    <col min="53" max="72" width="9.08203125" style="226" hidden="1" customWidth="1" outlineLevel="1"/>
    <col min="73" max="91" width="9" style="226" hidden="1" customWidth="1" outlineLevel="1"/>
    <col min="92" max="92" width="9" style="1" collapsed="1"/>
    <col min="93" max="16384" width="9" style="1"/>
  </cols>
  <sheetData>
    <row r="1" spans="1:93" ht="21.65" customHeight="1" x14ac:dyDescent="0.55000000000000004">
      <c r="A1" s="137"/>
      <c r="B1" s="1" t="s">
        <v>163</v>
      </c>
      <c r="L1" s="47"/>
      <c r="M1" s="1" t="s">
        <v>208</v>
      </c>
      <c r="AJ1" s="1" t="s">
        <v>146</v>
      </c>
      <c r="AW1" s="2" t="s">
        <v>0</v>
      </c>
    </row>
    <row r="2" spans="1:93" s="3" customFormat="1" ht="15.65" customHeight="1" thickBot="1" x14ac:dyDescent="0.6">
      <c r="A2" s="311" t="s">
        <v>1</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91"/>
      <c r="AD2" s="91"/>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row>
    <row r="3" spans="1:93" s="3" customFormat="1" ht="15.65" customHeight="1" x14ac:dyDescent="0.55000000000000004">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91"/>
      <c r="AD3" s="312" t="s">
        <v>2</v>
      </c>
      <c r="AE3" s="313"/>
      <c r="AF3" s="313"/>
      <c r="AG3" s="313"/>
      <c r="AH3" s="316"/>
      <c r="AI3" s="298"/>
      <c r="AJ3" s="298"/>
      <c r="AK3" s="298"/>
      <c r="AL3" s="298"/>
      <c r="AM3" s="313" t="s">
        <v>3</v>
      </c>
      <c r="AN3" s="298"/>
      <c r="AO3" s="299"/>
      <c r="AP3" s="299"/>
      <c r="AQ3" s="313" t="s">
        <v>4</v>
      </c>
      <c r="AR3" s="298"/>
      <c r="AS3" s="299"/>
      <c r="AT3" s="299"/>
      <c r="AU3" s="301" t="s">
        <v>5</v>
      </c>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row>
    <row r="4" spans="1:93" s="3" customFormat="1" ht="17.149999999999999" customHeight="1" thickBot="1" x14ac:dyDescent="0.4">
      <c r="A4" s="15" t="s">
        <v>6</v>
      </c>
      <c r="B4" s="91"/>
      <c r="C4" s="91"/>
      <c r="D4" s="91"/>
      <c r="F4" s="303" t="str">
        <f>IF(AND(AZ24="",BB24=""),"",IF(AZ24=BB24,AZ24,IF(AZ24="",BB24,IF(BB24="",AZ24,""))))</f>
        <v/>
      </c>
      <c r="G4" s="303"/>
      <c r="H4" s="303"/>
      <c r="I4" s="303"/>
      <c r="J4" s="303"/>
      <c r="K4" s="16" t="s">
        <v>7</v>
      </c>
      <c r="M4" s="91"/>
      <c r="N4" s="91"/>
      <c r="O4" s="91"/>
      <c r="P4" s="91"/>
      <c r="Q4" s="91"/>
      <c r="R4" s="91"/>
      <c r="S4" s="91"/>
      <c r="T4" s="91"/>
      <c r="U4" s="91"/>
      <c r="V4" s="91"/>
      <c r="W4" s="91"/>
      <c r="X4" s="91"/>
      <c r="Y4" s="91"/>
      <c r="Z4" s="91"/>
      <c r="AA4" s="91"/>
      <c r="AB4" s="91"/>
      <c r="AC4" s="91"/>
      <c r="AD4" s="314"/>
      <c r="AE4" s="315"/>
      <c r="AF4" s="315"/>
      <c r="AG4" s="315"/>
      <c r="AH4" s="317"/>
      <c r="AI4" s="318"/>
      <c r="AJ4" s="318"/>
      <c r="AK4" s="318"/>
      <c r="AL4" s="318"/>
      <c r="AM4" s="315"/>
      <c r="AN4" s="300"/>
      <c r="AO4" s="300"/>
      <c r="AP4" s="300"/>
      <c r="AQ4" s="315"/>
      <c r="AR4" s="300"/>
      <c r="AS4" s="300"/>
      <c r="AT4" s="300"/>
      <c r="AU4" s="302"/>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row>
    <row r="5" spans="1:93" s="17" customFormat="1" ht="31.5" customHeight="1" x14ac:dyDescent="0.55000000000000004">
      <c r="A5" s="304" t="s">
        <v>205</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W5" s="228"/>
      <c r="AX5" s="229" t="s">
        <v>8</v>
      </c>
      <c r="AY5" s="229"/>
      <c r="AZ5" s="229"/>
      <c r="BA5" s="229"/>
      <c r="BB5" s="229"/>
      <c r="BC5" s="229"/>
      <c r="BD5" s="229"/>
      <c r="BE5" s="229"/>
      <c r="BF5" s="229"/>
      <c r="BG5" s="229"/>
      <c r="BH5" s="229"/>
      <c r="BI5" s="229"/>
      <c r="BJ5" s="229"/>
      <c r="BK5" s="229"/>
      <c r="BL5" s="229"/>
      <c r="BM5" s="229"/>
      <c r="BN5" s="229"/>
      <c r="BO5" s="229"/>
      <c r="BP5" s="229"/>
      <c r="BQ5" s="229"/>
      <c r="BR5" s="229"/>
      <c r="BS5" s="229"/>
      <c r="BT5" s="229"/>
      <c r="BU5" s="230"/>
      <c r="BV5" s="227"/>
      <c r="BW5" s="227"/>
      <c r="BX5" s="227"/>
      <c r="BY5" s="227"/>
      <c r="BZ5" s="227"/>
      <c r="CA5" s="227"/>
      <c r="CB5" s="227"/>
      <c r="CC5" s="227"/>
      <c r="CD5" s="227"/>
      <c r="CE5" s="227"/>
      <c r="CF5" s="227"/>
      <c r="CG5" s="227"/>
      <c r="CH5" s="227"/>
      <c r="CI5" s="227"/>
      <c r="CJ5" s="227"/>
      <c r="CK5" s="227"/>
      <c r="CL5" s="227"/>
      <c r="CM5" s="227"/>
      <c r="CN5" s="3"/>
      <c r="CO5" s="3"/>
    </row>
    <row r="6" spans="1:93" s="3" customFormat="1" ht="15" x14ac:dyDescent="0.55000000000000004">
      <c r="A6" s="91"/>
      <c r="B6" s="18" t="s">
        <v>251</v>
      </c>
      <c r="C6" s="91"/>
      <c r="D6" s="91"/>
      <c r="E6" s="91"/>
      <c r="F6" s="91"/>
      <c r="G6" s="91"/>
      <c r="H6" s="91"/>
      <c r="I6" s="91"/>
      <c r="J6" s="286" t="s">
        <v>252</v>
      </c>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W6" s="231"/>
      <c r="AX6" s="227"/>
      <c r="AY6" s="227"/>
      <c r="AZ6" s="229"/>
      <c r="BA6" s="227"/>
      <c r="BB6" s="227"/>
      <c r="BC6" s="227"/>
      <c r="BD6" s="227"/>
      <c r="BE6" s="227"/>
      <c r="BF6" s="227"/>
      <c r="BG6" s="227"/>
      <c r="BH6" s="227"/>
      <c r="BI6" s="227"/>
      <c r="BJ6" s="227"/>
      <c r="BK6" s="227"/>
      <c r="BL6" s="227"/>
      <c r="BM6" s="227"/>
      <c r="BN6" s="227"/>
      <c r="BO6" s="227"/>
      <c r="BP6" s="227"/>
      <c r="BQ6" s="227"/>
      <c r="BR6" s="227"/>
      <c r="BS6" s="227"/>
      <c r="BT6" s="227"/>
      <c r="BU6" s="232"/>
      <c r="BV6" s="226"/>
      <c r="BW6" s="226"/>
      <c r="BX6" s="226"/>
      <c r="BY6" s="226"/>
      <c r="BZ6" s="226"/>
      <c r="CA6" s="226"/>
      <c r="CB6" s="226"/>
      <c r="CC6" s="226"/>
      <c r="CD6" s="226"/>
      <c r="CE6" s="226"/>
      <c r="CF6" s="226"/>
      <c r="CG6" s="226"/>
      <c r="CH6" s="226"/>
      <c r="CI6" s="226"/>
      <c r="CJ6" s="226"/>
      <c r="CK6" s="226"/>
      <c r="CL6" s="226"/>
      <c r="CM6" s="226"/>
      <c r="CN6" s="1"/>
      <c r="CO6" s="1"/>
    </row>
    <row r="7" spans="1:93" s="3" customFormat="1" ht="15" x14ac:dyDescent="0.3">
      <c r="A7" s="91"/>
      <c r="B7" s="18" t="s">
        <v>254</v>
      </c>
      <c r="C7" s="91"/>
      <c r="D7" s="91"/>
      <c r="E7" s="91"/>
      <c r="F7" s="91"/>
      <c r="G7" s="91"/>
      <c r="H7" s="91"/>
      <c r="I7" s="91"/>
      <c r="J7" s="91"/>
      <c r="K7" s="286" t="s">
        <v>261</v>
      </c>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W7" s="233"/>
      <c r="AX7" s="234" t="s">
        <v>9</v>
      </c>
      <c r="AY7" s="235"/>
      <c r="AZ7" s="19" t="b">
        <v>0</v>
      </c>
      <c r="BA7" s="235" t="s">
        <v>10</v>
      </c>
      <c r="BB7" s="235"/>
      <c r="BC7" s="235"/>
      <c r="BD7" s="235"/>
      <c r="BE7" s="235"/>
      <c r="BF7" s="235"/>
      <c r="BG7" s="235"/>
      <c r="BH7" s="235"/>
      <c r="BI7" s="235"/>
      <c r="BJ7" s="235"/>
      <c r="BK7" s="235"/>
      <c r="BL7" s="235"/>
      <c r="BM7" s="235"/>
      <c r="BN7" s="235"/>
      <c r="BO7" s="235"/>
      <c r="BP7" s="227"/>
      <c r="BQ7" s="227"/>
      <c r="BR7" s="227"/>
      <c r="BS7" s="227"/>
      <c r="BT7" s="227"/>
      <c r="BU7" s="232"/>
      <c r="BV7" s="226"/>
      <c r="BW7" s="226"/>
      <c r="BX7" s="226"/>
      <c r="BY7" s="226"/>
      <c r="BZ7" s="226"/>
      <c r="CA7" s="226"/>
      <c r="CB7" s="226"/>
      <c r="CC7" s="226"/>
      <c r="CD7" s="226"/>
      <c r="CE7" s="226"/>
      <c r="CF7" s="226"/>
      <c r="CG7" s="226"/>
      <c r="CH7" s="226"/>
      <c r="CI7" s="226"/>
      <c r="CJ7" s="226"/>
      <c r="CK7" s="226"/>
      <c r="CL7" s="226"/>
      <c r="CM7" s="226"/>
      <c r="CN7" s="1"/>
      <c r="CO7" s="1"/>
    </row>
    <row r="8" spans="1:93" s="3" customFormat="1" ht="15.5" thickBot="1" x14ac:dyDescent="0.25">
      <c r="A8" s="91"/>
      <c r="B8" s="18" t="s">
        <v>253</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W8" s="236"/>
      <c r="AX8" s="85" t="s">
        <v>13</v>
      </c>
      <c r="AY8" s="85" t="s">
        <v>14</v>
      </c>
      <c r="AZ8" s="85" t="s">
        <v>15</v>
      </c>
      <c r="BA8" s="85" t="s">
        <v>16</v>
      </c>
      <c r="BB8" s="85" t="s">
        <v>17</v>
      </c>
      <c r="BC8" s="85" t="s">
        <v>18</v>
      </c>
      <c r="BD8" s="85" t="s">
        <v>19</v>
      </c>
      <c r="BE8" s="85" t="s">
        <v>20</v>
      </c>
      <c r="BF8" s="85" t="s">
        <v>21</v>
      </c>
      <c r="BG8" s="85" t="s">
        <v>22</v>
      </c>
      <c r="BH8" s="85" t="s">
        <v>23</v>
      </c>
      <c r="BI8" s="85" t="s">
        <v>24</v>
      </c>
      <c r="BJ8" s="85" t="s">
        <v>25</v>
      </c>
      <c r="BK8" s="85" t="s">
        <v>26</v>
      </c>
      <c r="BL8" s="85" t="s">
        <v>27</v>
      </c>
      <c r="BM8" s="85" t="s">
        <v>28</v>
      </c>
      <c r="BN8" s="85" t="s">
        <v>29</v>
      </c>
      <c r="BO8" s="85" t="s">
        <v>30</v>
      </c>
      <c r="BP8" s="85" t="s">
        <v>31</v>
      </c>
      <c r="BQ8" s="85" t="s">
        <v>32</v>
      </c>
      <c r="BR8" s="85" t="s">
        <v>33</v>
      </c>
      <c r="BS8" s="85" t="s">
        <v>34</v>
      </c>
      <c r="BT8" s="85" t="s">
        <v>35</v>
      </c>
      <c r="BU8" s="237"/>
      <c r="BV8" s="226"/>
      <c r="BW8" s="226"/>
      <c r="BX8" s="226"/>
      <c r="BY8" s="226"/>
      <c r="BZ8" s="226"/>
      <c r="CA8" s="226"/>
      <c r="CB8" s="226"/>
      <c r="CC8" s="226"/>
      <c r="CD8" s="226"/>
      <c r="CE8" s="226"/>
      <c r="CF8" s="226"/>
      <c r="CG8" s="226"/>
      <c r="CH8" s="226"/>
      <c r="CI8" s="226"/>
      <c r="CJ8" s="226"/>
      <c r="CK8" s="226"/>
      <c r="CL8" s="226"/>
      <c r="CM8" s="226"/>
      <c r="CN8" s="1"/>
      <c r="CO8" s="1"/>
    </row>
    <row r="9" spans="1:93" ht="15.75" customHeight="1" x14ac:dyDescent="0.2">
      <c r="A9" s="305" t="s">
        <v>11</v>
      </c>
      <c r="B9" s="306"/>
      <c r="C9" s="306"/>
      <c r="D9" s="306"/>
      <c r="E9" s="306"/>
      <c r="F9" s="306"/>
      <c r="G9" s="306"/>
      <c r="H9" s="306"/>
      <c r="I9" s="306"/>
      <c r="J9" s="306"/>
      <c r="K9" s="306"/>
      <c r="L9" s="306"/>
      <c r="M9" s="306"/>
      <c r="N9" s="306"/>
      <c r="O9" s="306"/>
      <c r="P9" s="306"/>
      <c r="Q9" s="306"/>
      <c r="R9" s="306"/>
      <c r="S9" s="306"/>
      <c r="T9" s="306"/>
      <c r="U9" s="306"/>
      <c r="V9" s="306"/>
      <c r="W9" s="307"/>
      <c r="X9" s="4"/>
      <c r="Y9" s="305" t="s">
        <v>214</v>
      </c>
      <c r="Z9" s="306"/>
      <c r="AA9" s="306"/>
      <c r="AB9" s="306"/>
      <c r="AC9" s="306"/>
      <c r="AD9" s="306"/>
      <c r="AE9" s="306"/>
      <c r="AF9" s="306"/>
      <c r="AG9" s="20"/>
      <c r="AH9" s="308"/>
      <c r="AI9" s="308"/>
      <c r="AJ9" s="309" t="s">
        <v>12</v>
      </c>
      <c r="AK9" s="309"/>
      <c r="AL9" s="309"/>
      <c r="AM9" s="309"/>
      <c r="AN9" s="309"/>
      <c r="AO9" s="309"/>
      <c r="AP9" s="309"/>
      <c r="AQ9" s="309"/>
      <c r="AR9" s="309"/>
      <c r="AS9" s="309"/>
      <c r="AT9" s="309"/>
      <c r="AU9" s="310"/>
      <c r="AW9" s="236"/>
      <c r="AX9" s="86"/>
      <c r="AY9" s="86"/>
      <c r="AZ9" s="86"/>
      <c r="BA9" s="86"/>
      <c r="BB9" s="86"/>
      <c r="BC9" s="86"/>
      <c r="BD9" s="86"/>
      <c r="BE9" s="86"/>
      <c r="BF9" s="86"/>
      <c r="BG9" s="86"/>
      <c r="BH9" s="86"/>
      <c r="BI9" s="86"/>
      <c r="BJ9" s="86"/>
      <c r="BK9" s="86"/>
      <c r="BL9" s="86"/>
      <c r="BM9" s="86"/>
      <c r="BN9" s="86"/>
      <c r="BO9" s="86"/>
      <c r="BP9" s="86"/>
      <c r="BQ9" s="86"/>
      <c r="BR9" s="86"/>
      <c r="BS9" s="86"/>
      <c r="BT9" s="86"/>
      <c r="BU9" s="237"/>
    </row>
    <row r="10" spans="1:93" ht="27.9" customHeight="1" x14ac:dyDescent="0.3">
      <c r="A10" s="330" t="s">
        <v>36</v>
      </c>
      <c r="B10" s="331"/>
      <c r="C10" s="332"/>
      <c r="D10" s="324" t="s">
        <v>37</v>
      </c>
      <c r="E10" s="324"/>
      <c r="F10" s="325"/>
      <c r="G10" s="325"/>
      <c r="H10" s="325"/>
      <c r="I10" s="325"/>
      <c r="J10" s="326"/>
      <c r="K10" s="326"/>
      <c r="L10" s="327"/>
      <c r="M10" s="327"/>
      <c r="N10" s="327"/>
      <c r="O10" s="327"/>
      <c r="P10" s="327"/>
      <c r="Q10" s="327"/>
      <c r="R10" s="82"/>
      <c r="S10" s="6" t="s">
        <v>38</v>
      </c>
      <c r="T10" s="6" t="s">
        <v>39</v>
      </c>
      <c r="U10" s="6" t="s">
        <v>40</v>
      </c>
      <c r="V10" s="6" t="s">
        <v>41</v>
      </c>
      <c r="W10" s="83"/>
      <c r="X10" s="4"/>
      <c r="Y10" s="330" t="s">
        <v>36</v>
      </c>
      <c r="Z10" s="331"/>
      <c r="AA10" s="332"/>
      <c r="AB10" s="324" t="s">
        <v>37</v>
      </c>
      <c r="AC10" s="324"/>
      <c r="AD10" s="325"/>
      <c r="AE10" s="325"/>
      <c r="AF10" s="325"/>
      <c r="AG10" s="325"/>
      <c r="AH10" s="326"/>
      <c r="AI10" s="326"/>
      <c r="AJ10" s="327"/>
      <c r="AK10" s="327"/>
      <c r="AL10" s="327"/>
      <c r="AM10" s="327"/>
      <c r="AN10" s="327"/>
      <c r="AO10" s="327"/>
      <c r="AP10" s="82"/>
      <c r="AQ10" s="6" t="s">
        <v>38</v>
      </c>
      <c r="AR10" s="6" t="s">
        <v>39</v>
      </c>
      <c r="AS10" s="6" t="s">
        <v>40</v>
      </c>
      <c r="AT10" s="6" t="s">
        <v>41</v>
      </c>
      <c r="AU10" s="83"/>
      <c r="AW10" s="236"/>
      <c r="AX10" s="320" t="s">
        <v>42</v>
      </c>
      <c r="AY10" s="320"/>
      <c r="AZ10" s="320"/>
      <c r="BA10" s="320"/>
      <c r="BB10" s="238"/>
      <c r="BC10" s="238"/>
      <c r="BD10" s="238"/>
      <c r="BE10" s="238"/>
      <c r="BF10" s="238"/>
      <c r="BG10" s="238"/>
      <c r="BH10" s="238"/>
      <c r="BI10" s="238"/>
      <c r="BJ10" s="238"/>
      <c r="BK10" s="238"/>
      <c r="BL10" s="238"/>
      <c r="BM10" s="238"/>
      <c r="BN10" s="238"/>
      <c r="BO10" s="239"/>
      <c r="BU10" s="237"/>
    </row>
    <row r="11" spans="1:93" ht="27.9" customHeight="1" x14ac:dyDescent="0.2">
      <c r="A11" s="333"/>
      <c r="B11" s="334"/>
      <c r="C11" s="335"/>
      <c r="D11" s="328"/>
      <c r="E11" s="328"/>
      <c r="F11" s="328"/>
      <c r="G11" s="328"/>
      <c r="H11" s="328"/>
      <c r="I11" s="328"/>
      <c r="J11" s="328"/>
      <c r="K11" s="328"/>
      <c r="L11" s="328"/>
      <c r="M11" s="328"/>
      <c r="N11" s="328"/>
      <c r="O11" s="328"/>
      <c r="P11" s="328"/>
      <c r="Q11" s="328"/>
      <c r="R11" s="328"/>
      <c r="S11" s="328"/>
      <c r="T11" s="328"/>
      <c r="U11" s="328"/>
      <c r="V11" s="328"/>
      <c r="W11" s="329"/>
      <c r="X11" s="4"/>
      <c r="Y11" s="333"/>
      <c r="Z11" s="334"/>
      <c r="AA11" s="335"/>
      <c r="AB11" s="328"/>
      <c r="AC11" s="328"/>
      <c r="AD11" s="328"/>
      <c r="AE11" s="328"/>
      <c r="AF11" s="328"/>
      <c r="AG11" s="328"/>
      <c r="AH11" s="328"/>
      <c r="AI11" s="328"/>
      <c r="AJ11" s="328"/>
      <c r="AK11" s="328"/>
      <c r="AL11" s="328"/>
      <c r="AM11" s="328"/>
      <c r="AN11" s="328"/>
      <c r="AO11" s="328"/>
      <c r="AP11" s="328"/>
      <c r="AQ11" s="328"/>
      <c r="AR11" s="328"/>
      <c r="AS11" s="328"/>
      <c r="AT11" s="328"/>
      <c r="AU11" s="329"/>
      <c r="AW11" s="236"/>
      <c r="AX11" s="85" t="s">
        <v>13</v>
      </c>
      <c r="AY11" s="85" t="s">
        <v>14</v>
      </c>
      <c r="AZ11" s="85" t="s">
        <v>15</v>
      </c>
      <c r="BA11" s="85" t="s">
        <v>16</v>
      </c>
      <c r="BB11" s="85" t="s">
        <v>17</v>
      </c>
      <c r="BC11" s="85" t="s">
        <v>18</v>
      </c>
      <c r="BD11" s="85" t="s">
        <v>19</v>
      </c>
      <c r="BE11" s="85" t="s">
        <v>20</v>
      </c>
      <c r="BF11" s="85" t="s">
        <v>21</v>
      </c>
      <c r="BG11" s="85" t="s">
        <v>22</v>
      </c>
      <c r="BH11" s="85" t="s">
        <v>23</v>
      </c>
      <c r="BI11" s="85" t="s">
        <v>24</v>
      </c>
      <c r="BJ11" s="85" t="s">
        <v>25</v>
      </c>
      <c r="BK11" s="85" t="s">
        <v>26</v>
      </c>
      <c r="BL11" s="85" t="s">
        <v>27</v>
      </c>
      <c r="BM11" s="85" t="s">
        <v>28</v>
      </c>
      <c r="BN11" s="85" t="s">
        <v>29</v>
      </c>
      <c r="BO11" s="85" t="s">
        <v>30</v>
      </c>
      <c r="BP11" s="85" t="s">
        <v>31</v>
      </c>
      <c r="BQ11" s="85" t="s">
        <v>32</v>
      </c>
      <c r="BR11" s="85" t="s">
        <v>33</v>
      </c>
      <c r="BS11" s="85" t="s">
        <v>34</v>
      </c>
      <c r="BT11" s="85" t="s">
        <v>35</v>
      </c>
      <c r="BU11" s="237"/>
    </row>
    <row r="12" spans="1:93" ht="27.9" customHeight="1" x14ac:dyDescent="0.2">
      <c r="A12" s="287" t="s">
        <v>43</v>
      </c>
      <c r="B12" s="288"/>
      <c r="C12" s="289"/>
      <c r="D12" s="290"/>
      <c r="E12" s="291"/>
      <c r="F12" s="291"/>
      <c r="G12" s="291"/>
      <c r="H12" s="291"/>
      <c r="I12" s="291"/>
      <c r="J12" s="291"/>
      <c r="K12" s="291"/>
      <c r="L12" s="291"/>
      <c r="M12" s="291"/>
      <c r="N12" s="291"/>
      <c r="O12" s="321"/>
      <c r="P12" s="321"/>
      <c r="Q12" s="321"/>
      <c r="R12" s="291"/>
      <c r="S12" s="291"/>
      <c r="T12" s="291"/>
      <c r="U12" s="322" t="s">
        <v>44</v>
      </c>
      <c r="V12" s="322"/>
      <c r="W12" s="323"/>
      <c r="X12" s="4"/>
      <c r="Y12" s="287" t="s">
        <v>43</v>
      </c>
      <c r="Z12" s="288"/>
      <c r="AA12" s="289"/>
      <c r="AB12" s="290"/>
      <c r="AC12" s="291"/>
      <c r="AD12" s="291"/>
      <c r="AE12" s="291"/>
      <c r="AF12" s="291"/>
      <c r="AG12" s="291"/>
      <c r="AH12" s="291"/>
      <c r="AI12" s="291"/>
      <c r="AJ12" s="291"/>
      <c r="AK12" s="291"/>
      <c r="AL12" s="291"/>
      <c r="AM12" s="291"/>
      <c r="AN12" s="291"/>
      <c r="AO12" s="291"/>
      <c r="AP12" s="291"/>
      <c r="AQ12" s="291"/>
      <c r="AR12" s="291"/>
      <c r="AS12" s="291"/>
      <c r="AT12" s="291"/>
      <c r="AU12" s="292"/>
      <c r="AW12" s="23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237"/>
    </row>
    <row r="13" spans="1:93" ht="27.9" customHeight="1" x14ac:dyDescent="0.2">
      <c r="A13" s="287" t="s">
        <v>45</v>
      </c>
      <c r="B13" s="288"/>
      <c r="C13" s="289"/>
      <c r="D13" s="290"/>
      <c r="E13" s="291"/>
      <c r="F13" s="291"/>
      <c r="G13" s="291"/>
      <c r="H13" s="291"/>
      <c r="I13" s="291"/>
      <c r="J13" s="291"/>
      <c r="K13" s="291"/>
      <c r="L13" s="291"/>
      <c r="M13" s="291"/>
      <c r="N13" s="291"/>
      <c r="O13" s="291"/>
      <c r="P13" s="291"/>
      <c r="Q13" s="291"/>
      <c r="R13" s="291"/>
      <c r="S13" s="291"/>
      <c r="T13" s="291"/>
      <c r="U13" s="291"/>
      <c r="V13" s="291"/>
      <c r="W13" s="292"/>
      <c r="X13" s="4"/>
      <c r="Y13" s="287" t="s">
        <v>45</v>
      </c>
      <c r="Z13" s="288"/>
      <c r="AA13" s="289"/>
      <c r="AB13" s="290"/>
      <c r="AC13" s="291"/>
      <c r="AD13" s="291"/>
      <c r="AE13" s="291"/>
      <c r="AF13" s="291"/>
      <c r="AG13" s="291"/>
      <c r="AH13" s="291"/>
      <c r="AI13" s="291"/>
      <c r="AJ13" s="291"/>
      <c r="AK13" s="291"/>
      <c r="AL13" s="291"/>
      <c r="AM13" s="291"/>
      <c r="AN13" s="291"/>
      <c r="AO13" s="291"/>
      <c r="AP13" s="291"/>
      <c r="AQ13" s="291"/>
      <c r="AR13" s="291"/>
      <c r="AS13" s="291"/>
      <c r="AT13" s="291"/>
      <c r="AU13" s="292"/>
      <c r="AW13" s="236"/>
      <c r="AX13" s="240"/>
      <c r="AY13" s="240"/>
      <c r="AZ13" s="240"/>
      <c r="BA13" s="240"/>
      <c r="BB13" s="240"/>
      <c r="BC13" s="240"/>
      <c r="BD13" s="240"/>
      <c r="BE13" s="240"/>
      <c r="BF13" s="240"/>
      <c r="BG13" s="240"/>
      <c r="BH13" s="240"/>
      <c r="BI13" s="240"/>
      <c r="BJ13" s="240"/>
      <c r="BK13" s="240"/>
      <c r="BL13" s="240"/>
      <c r="BM13" s="240"/>
      <c r="BN13" s="240"/>
      <c r="BO13" s="239"/>
      <c r="BU13" s="237"/>
    </row>
    <row r="14" spans="1:93" ht="27.9" customHeight="1" x14ac:dyDescent="0.35">
      <c r="A14" s="287" t="s">
        <v>46</v>
      </c>
      <c r="B14" s="288"/>
      <c r="C14" s="289"/>
      <c r="D14" s="290"/>
      <c r="E14" s="291"/>
      <c r="F14" s="291"/>
      <c r="G14" s="291"/>
      <c r="H14" s="291"/>
      <c r="I14" s="291"/>
      <c r="J14" s="291"/>
      <c r="K14" s="291"/>
      <c r="L14" s="319" t="s">
        <v>47</v>
      </c>
      <c r="M14" s="288"/>
      <c r="N14" s="289"/>
      <c r="O14" s="290"/>
      <c r="P14" s="291"/>
      <c r="Q14" s="291"/>
      <c r="R14" s="291"/>
      <c r="S14" s="291"/>
      <c r="T14" s="291"/>
      <c r="U14" s="291"/>
      <c r="V14" s="291"/>
      <c r="W14" s="292"/>
      <c r="X14" s="4"/>
      <c r="Y14" s="287" t="s">
        <v>46</v>
      </c>
      <c r="Z14" s="288"/>
      <c r="AA14" s="289"/>
      <c r="AB14" s="290"/>
      <c r="AC14" s="291"/>
      <c r="AD14" s="291"/>
      <c r="AE14" s="291"/>
      <c r="AF14" s="291"/>
      <c r="AG14" s="291"/>
      <c r="AH14" s="291"/>
      <c r="AI14" s="291"/>
      <c r="AJ14" s="319" t="s">
        <v>47</v>
      </c>
      <c r="AK14" s="288"/>
      <c r="AL14" s="289"/>
      <c r="AM14" s="290"/>
      <c r="AN14" s="291"/>
      <c r="AO14" s="291"/>
      <c r="AP14" s="291"/>
      <c r="AQ14" s="291"/>
      <c r="AR14" s="291"/>
      <c r="AS14" s="291"/>
      <c r="AT14" s="291"/>
      <c r="AU14" s="292"/>
      <c r="AW14" s="236"/>
      <c r="AX14" s="241" t="s">
        <v>50</v>
      </c>
      <c r="AY14" s="242"/>
      <c r="AZ14" s="242"/>
      <c r="BA14" s="242"/>
      <c r="BB14" s="242"/>
      <c r="BC14" s="338" t="str">
        <f>IF(CK18=1,"1年払い",IF(CK18=2,"半年払い",IF(CK18&gt;=3,"自動計算NG","")))</f>
        <v>1年払い</v>
      </c>
      <c r="BD14" s="339"/>
      <c r="BE14" s="243" t="s">
        <v>51</v>
      </c>
      <c r="BF14" s="242"/>
      <c r="BG14" s="242"/>
      <c r="BH14" s="242"/>
      <c r="BI14" s="242"/>
      <c r="BJ14" s="242"/>
      <c r="BK14" s="242"/>
      <c r="BL14" s="242"/>
      <c r="BM14" s="242"/>
      <c r="BN14" s="242"/>
      <c r="BO14" s="242"/>
      <c r="BU14" s="237"/>
    </row>
    <row r="15" spans="1:93" ht="27.9" customHeight="1" x14ac:dyDescent="0.3">
      <c r="A15" s="330" t="s">
        <v>48</v>
      </c>
      <c r="B15" s="331"/>
      <c r="C15" s="332"/>
      <c r="D15" s="290"/>
      <c r="E15" s="291"/>
      <c r="F15" s="291"/>
      <c r="G15" s="291"/>
      <c r="H15" s="291"/>
      <c r="I15" s="291"/>
      <c r="J15" s="291"/>
      <c r="K15" s="346"/>
      <c r="L15" s="319" t="s">
        <v>49</v>
      </c>
      <c r="M15" s="288"/>
      <c r="N15" s="289"/>
      <c r="O15" s="290"/>
      <c r="P15" s="291"/>
      <c r="Q15" s="291"/>
      <c r="R15" s="291"/>
      <c r="S15" s="291"/>
      <c r="T15" s="291"/>
      <c r="U15" s="291"/>
      <c r="V15" s="291"/>
      <c r="W15" s="292"/>
      <c r="X15" s="4"/>
      <c r="Y15" s="330" t="s">
        <v>48</v>
      </c>
      <c r="Z15" s="331"/>
      <c r="AA15" s="332"/>
      <c r="AB15" s="290"/>
      <c r="AC15" s="291"/>
      <c r="AD15" s="291"/>
      <c r="AE15" s="291"/>
      <c r="AF15" s="291"/>
      <c r="AG15" s="291"/>
      <c r="AH15" s="291"/>
      <c r="AI15" s="346"/>
      <c r="AJ15" s="319" t="s">
        <v>49</v>
      </c>
      <c r="AK15" s="288"/>
      <c r="AL15" s="289"/>
      <c r="AM15" s="290"/>
      <c r="AN15" s="291"/>
      <c r="AO15" s="291"/>
      <c r="AP15" s="291"/>
      <c r="AQ15" s="291"/>
      <c r="AR15" s="291"/>
      <c r="AS15" s="291"/>
      <c r="AT15" s="291"/>
      <c r="AU15" s="292"/>
      <c r="AW15" s="236"/>
      <c r="AX15" s="85" t="s">
        <v>53</v>
      </c>
      <c r="AY15" s="85" t="s">
        <v>54</v>
      </c>
      <c r="AZ15" s="85" t="s">
        <v>55</v>
      </c>
      <c r="BA15" s="85" t="s">
        <v>56</v>
      </c>
      <c r="BB15" s="85" t="s">
        <v>57</v>
      </c>
      <c r="BC15" s="85" t="s">
        <v>58</v>
      </c>
      <c r="BD15" s="85" t="s">
        <v>59</v>
      </c>
      <c r="BE15" s="85" t="s">
        <v>60</v>
      </c>
      <c r="BF15" s="85" t="s">
        <v>61</v>
      </c>
      <c r="BG15" s="85" t="s">
        <v>62</v>
      </c>
      <c r="BH15" s="85" t="s">
        <v>63</v>
      </c>
      <c r="BI15" s="85" t="s">
        <v>64</v>
      </c>
      <c r="BJ15" s="85" t="s">
        <v>65</v>
      </c>
      <c r="BK15" s="85" t="s">
        <v>66</v>
      </c>
      <c r="BL15" s="85" t="s">
        <v>67</v>
      </c>
      <c r="BM15" s="85" t="s">
        <v>68</v>
      </c>
      <c r="BN15" s="238"/>
      <c r="BO15" s="239"/>
      <c r="BU15" s="237"/>
    </row>
    <row r="16" spans="1:93" ht="27.9" customHeight="1" thickBot="1" x14ac:dyDescent="0.35">
      <c r="A16" s="340" t="s">
        <v>52</v>
      </c>
      <c r="B16" s="341"/>
      <c r="C16" s="342"/>
      <c r="D16" s="343"/>
      <c r="E16" s="344"/>
      <c r="F16" s="344"/>
      <c r="G16" s="344"/>
      <c r="H16" s="344"/>
      <c r="I16" s="344"/>
      <c r="J16" s="344"/>
      <c r="K16" s="344"/>
      <c r="L16" s="344"/>
      <c r="M16" s="344"/>
      <c r="N16" s="344"/>
      <c r="O16" s="344"/>
      <c r="P16" s="344"/>
      <c r="Q16" s="344"/>
      <c r="R16" s="344"/>
      <c r="S16" s="344"/>
      <c r="T16" s="344"/>
      <c r="U16" s="344"/>
      <c r="V16" s="344"/>
      <c r="W16" s="345"/>
      <c r="X16" s="4"/>
      <c r="Y16" s="340" t="s">
        <v>52</v>
      </c>
      <c r="Z16" s="341"/>
      <c r="AA16" s="342"/>
      <c r="AB16" s="343"/>
      <c r="AC16" s="344"/>
      <c r="AD16" s="344"/>
      <c r="AE16" s="344"/>
      <c r="AF16" s="344"/>
      <c r="AG16" s="344"/>
      <c r="AH16" s="344"/>
      <c r="AI16" s="344"/>
      <c r="AJ16" s="344"/>
      <c r="AK16" s="344"/>
      <c r="AL16" s="344"/>
      <c r="AM16" s="344"/>
      <c r="AN16" s="344"/>
      <c r="AO16" s="344"/>
      <c r="AP16" s="344"/>
      <c r="AQ16" s="344"/>
      <c r="AR16" s="344"/>
      <c r="AS16" s="344"/>
      <c r="AT16" s="344"/>
      <c r="AU16" s="345"/>
      <c r="AW16" s="236"/>
      <c r="AX16" s="86"/>
      <c r="AY16" s="86"/>
      <c r="AZ16" s="86"/>
      <c r="BA16" s="86"/>
      <c r="BB16" s="86"/>
      <c r="BC16" s="86"/>
      <c r="BD16" s="86">
        <v>1</v>
      </c>
      <c r="BE16" s="86"/>
      <c r="BF16" s="86"/>
      <c r="BG16" s="86"/>
      <c r="BH16" s="86"/>
      <c r="BI16" s="86"/>
      <c r="BJ16" s="86"/>
      <c r="BK16" s="86"/>
      <c r="BL16" s="86"/>
      <c r="BM16" s="86"/>
      <c r="BN16" s="244"/>
      <c r="BO16" s="239"/>
      <c r="BU16" s="237"/>
    </row>
    <row r="17" spans="1:90" ht="15.75" customHeight="1" x14ac:dyDescent="0.55000000000000004">
      <c r="A17" s="92" t="s">
        <v>69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W17" s="245"/>
      <c r="AX17" s="246"/>
      <c r="AY17" s="246"/>
      <c r="AZ17" s="247"/>
      <c r="BA17" s="248"/>
      <c r="BB17" s="248"/>
      <c r="BC17" s="248"/>
      <c r="BD17" s="248"/>
      <c r="BE17" s="248"/>
      <c r="BF17" s="248"/>
      <c r="BG17" s="248"/>
      <c r="BH17" s="248"/>
      <c r="BI17" s="248"/>
      <c r="BJ17" s="248"/>
      <c r="BK17" s="248"/>
      <c r="BL17" s="248"/>
      <c r="BM17" s="246"/>
      <c r="BN17" s="246"/>
      <c r="BO17" s="246"/>
      <c r="BP17" s="249"/>
      <c r="BQ17" s="249"/>
      <c r="BR17" s="249"/>
      <c r="BS17" s="249"/>
      <c r="BT17" s="249"/>
      <c r="BU17" s="250"/>
    </row>
    <row r="18" spans="1:90" ht="15.75" customHeight="1" x14ac:dyDescent="0.55000000000000004">
      <c r="A18" s="92" t="s">
        <v>255</v>
      </c>
      <c r="B18" s="4"/>
      <c r="C18" s="4"/>
      <c r="D18" s="4"/>
      <c r="E18" s="4"/>
      <c r="F18" s="4"/>
      <c r="G18" s="4"/>
      <c r="H18" s="4"/>
      <c r="I18" s="4"/>
      <c r="J18" s="4"/>
      <c r="K18" s="286" t="s">
        <v>256</v>
      </c>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BU18" s="251"/>
      <c r="BV18" s="252"/>
      <c r="BW18" s="253" t="s">
        <v>71</v>
      </c>
      <c r="BX18" s="24">
        <v>1</v>
      </c>
      <c r="BY18" s="24">
        <v>2</v>
      </c>
      <c r="BZ18" s="24">
        <v>3</v>
      </c>
      <c r="CA18" s="24">
        <v>4</v>
      </c>
      <c r="CB18" s="24">
        <v>5</v>
      </c>
      <c r="CC18" s="24">
        <v>6</v>
      </c>
      <c r="CD18" s="24">
        <v>7</v>
      </c>
      <c r="CE18" s="24">
        <v>8</v>
      </c>
      <c r="CF18" s="24">
        <v>9</v>
      </c>
      <c r="CG18" s="24">
        <v>10</v>
      </c>
      <c r="CH18" s="24">
        <v>11</v>
      </c>
      <c r="CI18" s="24">
        <v>12</v>
      </c>
      <c r="CJ18" s="254" t="s">
        <v>72</v>
      </c>
      <c r="CK18" s="24">
        <f>COUNTIF(BA16:BL16,1)</f>
        <v>1</v>
      </c>
      <c r="CL18" s="255" t="s">
        <v>73</v>
      </c>
    </row>
    <row r="19" spans="1:90" ht="20.399999999999999" customHeight="1" x14ac:dyDescent="0.55000000000000004">
      <c r="A19" s="92" t="s">
        <v>257</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BU19" s="256"/>
    </row>
    <row r="20" spans="1:90" ht="20.149999999999999" customHeight="1" x14ac:dyDescent="0.55000000000000004">
      <c r="A20" s="21" t="s">
        <v>70</v>
      </c>
      <c r="B20" s="22"/>
      <c r="C20" s="13"/>
      <c r="D20" s="13"/>
      <c r="E20" s="8"/>
      <c r="F20" s="8"/>
      <c r="G20" s="8"/>
      <c r="H20" s="8"/>
      <c r="I20" s="13"/>
      <c r="J20" s="13"/>
      <c r="K20" s="13"/>
      <c r="L20" s="13"/>
      <c r="M20" s="13"/>
      <c r="N20" s="2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BF20" s="226" t="s">
        <v>250</v>
      </c>
      <c r="BI20" s="226" t="s">
        <v>242</v>
      </c>
    </row>
    <row r="21" spans="1:90" ht="15" customHeight="1" x14ac:dyDescent="0.55000000000000004">
      <c r="B21" s="42" t="s">
        <v>243</v>
      </c>
      <c r="C21" s="26"/>
      <c r="D21" s="26"/>
      <c r="E21" s="27"/>
      <c r="F21" s="27"/>
      <c r="G21" s="27"/>
      <c r="H21" s="27"/>
      <c r="I21" s="26"/>
      <c r="J21" s="26"/>
      <c r="K21" s="26"/>
      <c r="L21" s="26"/>
      <c r="M21" s="26"/>
      <c r="N21" s="26"/>
      <c r="O21" s="26"/>
      <c r="P21" s="26"/>
      <c r="Q21" s="26"/>
      <c r="R21" s="26"/>
      <c r="S21" s="26"/>
      <c r="T21" s="26"/>
      <c r="U21" s="26"/>
      <c r="V21" s="26"/>
      <c r="W21" s="26"/>
      <c r="X21" s="26"/>
      <c r="Y21" s="26"/>
      <c r="Z21" s="26"/>
      <c r="AA21" s="166"/>
      <c r="AB21" s="166"/>
      <c r="AC21" s="26"/>
      <c r="AD21" s="26"/>
      <c r="AE21" s="26"/>
      <c r="AF21" s="26"/>
      <c r="AG21" s="26"/>
      <c r="AH21" s="26"/>
      <c r="AI21" s="26"/>
      <c r="AJ21" s="26"/>
      <c r="AK21" s="26"/>
      <c r="AL21" s="26"/>
      <c r="AM21" s="26"/>
      <c r="AN21" s="26"/>
      <c r="AO21" s="26"/>
      <c r="AP21" s="26"/>
      <c r="AQ21" s="26"/>
      <c r="AR21" s="26"/>
      <c r="AS21" s="26"/>
      <c r="AT21" s="26"/>
      <c r="AU21" s="26"/>
      <c r="BI21" s="226" t="s">
        <v>244</v>
      </c>
    </row>
    <row r="22" spans="1:90" ht="18.649999999999999" customHeight="1" x14ac:dyDescent="0.55000000000000004">
      <c r="A22" s="25"/>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166"/>
      <c r="AC22" s="26"/>
      <c r="AD22" s="26"/>
      <c r="AE22" s="26"/>
      <c r="AF22" s="26"/>
      <c r="AG22" s="26"/>
      <c r="AH22" s="26"/>
      <c r="AI22" s="26"/>
      <c r="AJ22" s="26"/>
      <c r="AK22" s="26"/>
      <c r="AL22" s="26"/>
      <c r="AM22" s="26"/>
      <c r="AN22" s="26"/>
      <c r="AO22" s="26"/>
      <c r="AP22" s="26"/>
      <c r="AQ22" s="26"/>
      <c r="AR22" s="26"/>
      <c r="AS22" s="26"/>
      <c r="AT22" s="26"/>
      <c r="AU22" s="26"/>
    </row>
    <row r="23" spans="1:90" ht="18" customHeight="1" thickBot="1" x14ac:dyDescent="0.6">
      <c r="A23" s="25"/>
      <c r="B23" s="26"/>
      <c r="C23" s="26"/>
      <c r="D23" s="26"/>
      <c r="E23" s="27"/>
      <c r="F23" s="27"/>
      <c r="G23" s="27"/>
      <c r="H23" s="27"/>
      <c r="I23" s="26"/>
      <c r="J23" s="26"/>
      <c r="K23" s="26"/>
      <c r="L23" s="26"/>
      <c r="M23" s="26"/>
      <c r="N23" s="26"/>
      <c r="O23" s="26"/>
      <c r="P23" s="26"/>
      <c r="Q23" s="26"/>
      <c r="R23" s="26"/>
      <c r="S23" s="26"/>
      <c r="T23" s="26"/>
      <c r="U23" s="26"/>
      <c r="V23" s="26"/>
      <c r="W23" s="26"/>
      <c r="X23" s="26"/>
      <c r="Y23" s="26"/>
      <c r="Z23" s="26"/>
      <c r="AA23" s="166"/>
      <c r="AB23" s="166"/>
      <c r="AC23" s="26"/>
      <c r="AD23" s="26"/>
      <c r="AE23" s="26"/>
      <c r="AF23" s="26"/>
      <c r="AG23" s="26"/>
      <c r="AH23" s="26"/>
      <c r="AI23" s="26"/>
      <c r="AJ23" s="26"/>
      <c r="AK23" s="26"/>
      <c r="AL23" s="26"/>
      <c r="AM23" s="26"/>
      <c r="AN23" s="26"/>
      <c r="AO23" s="26"/>
      <c r="AP23" s="26"/>
      <c r="AQ23" s="26"/>
      <c r="AR23" s="26"/>
      <c r="AS23" s="26"/>
      <c r="AT23" s="26"/>
      <c r="AU23" s="26"/>
    </row>
    <row r="24" spans="1:90" ht="25.25" customHeight="1" thickTop="1" thickBot="1" x14ac:dyDescent="0.4">
      <c r="A24" s="351" t="s">
        <v>215</v>
      </c>
      <c r="B24" s="35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26"/>
      <c r="AY24" s="257" t="s">
        <v>89</v>
      </c>
      <c r="AZ24" s="50"/>
      <c r="BB24" s="258" t="str">
        <f>IFERROR(VLOOKUP(BU35,BU39:BV45,2,FALSE),"")</f>
        <v/>
      </c>
      <c r="BC24" s="256" t="s">
        <v>90</v>
      </c>
    </row>
    <row r="25" spans="1:90" ht="23.25" customHeight="1" thickTop="1" x14ac:dyDescent="0.55000000000000004">
      <c r="A25" s="347" t="s">
        <v>224</v>
      </c>
      <c r="B25" s="348"/>
      <c r="C25" s="99" t="s">
        <v>147</v>
      </c>
      <c r="D25" s="169" t="s">
        <v>212</v>
      </c>
      <c r="E25" s="99"/>
      <c r="F25" s="99"/>
      <c r="G25" s="181"/>
      <c r="H25" s="181"/>
      <c r="I25" s="182"/>
      <c r="J25" s="183"/>
      <c r="K25" s="182"/>
      <c r="L25" s="182"/>
      <c r="M25" s="182"/>
      <c r="N25" s="181"/>
      <c r="O25" s="181"/>
      <c r="P25" s="182"/>
      <c r="Q25" s="182"/>
      <c r="R25" s="182"/>
      <c r="S25" s="182"/>
      <c r="T25" s="181"/>
      <c r="U25" s="181"/>
      <c r="V25" s="181"/>
      <c r="W25" s="99"/>
      <c r="X25" s="184"/>
      <c r="Y25" s="184"/>
      <c r="Z25" s="347" t="s">
        <v>225</v>
      </c>
      <c r="AA25" s="348"/>
      <c r="AB25" s="1" t="s">
        <v>223</v>
      </c>
      <c r="AT25" s="127"/>
      <c r="AU25" s="30"/>
      <c r="AW25" s="259" t="s">
        <v>94</v>
      </c>
      <c r="AZ25" s="260"/>
      <c r="BD25" s="261"/>
    </row>
    <row r="26" spans="1:90" ht="23.25" customHeight="1" thickBot="1" x14ac:dyDescent="0.6">
      <c r="A26" s="347"/>
      <c r="B26" s="348"/>
      <c r="C26" s="99"/>
      <c r="D26" s="92" t="s">
        <v>213</v>
      </c>
      <c r="E26" s="31"/>
      <c r="F26" s="31"/>
      <c r="G26" s="95"/>
      <c r="H26" s="95"/>
      <c r="I26" s="96"/>
      <c r="J26" s="97"/>
      <c r="K26" s="96"/>
      <c r="L26" s="96"/>
      <c r="M26" s="96"/>
      <c r="N26" s="95"/>
      <c r="O26" s="95"/>
      <c r="P26" s="96"/>
      <c r="Q26" s="96"/>
      <c r="R26" s="96"/>
      <c r="S26" s="96"/>
      <c r="T26" s="95"/>
      <c r="U26" s="95"/>
      <c r="V26" s="95"/>
      <c r="W26" s="31"/>
      <c r="X26" s="32"/>
      <c r="Y26" s="32"/>
      <c r="Z26" s="347"/>
      <c r="AA26" s="348"/>
      <c r="AB26" s="1" t="s">
        <v>232</v>
      </c>
      <c r="AT26" s="127"/>
      <c r="AU26" s="30"/>
      <c r="AW26" s="259" t="s">
        <v>98</v>
      </c>
      <c r="AZ26" s="177"/>
      <c r="BA26" s="46"/>
      <c r="BB26" s="262">
        <f>IF(AND(AF38=1,BA16=1),BX18,IF(AND(AF38=1,BB16=1),BY18,IF(AND(AF38=1,BC16=1),BZ18,IF(AND(AF38=1,BD16=1),CA18,IF(AND(AF38=1,BE16=1),CB18,IF(AND(AF38=1,BF16=1),CC18,IF(AND(AF38=1,BG16=1),CD18,IF(AND(AF38=1,BH16=1),CE18,IF(AND(AF38=1,BI16=1),CF18,IF(AND(AF38=1,BJ16=1),CG18,IF(AND(AF38=1,BK16=1),CH18,IF(AND(AF38=1,BL16=1),CI18,""))))))))))))</f>
        <v>4</v>
      </c>
      <c r="BC26" s="256" t="s">
        <v>99</v>
      </c>
      <c r="BD26" s="261"/>
    </row>
    <row r="27" spans="1:90" ht="23.25" customHeight="1" thickTop="1" thickBot="1" x14ac:dyDescent="0.6">
      <c r="A27" s="347"/>
      <c r="B27" s="348"/>
      <c r="C27" s="99"/>
      <c r="D27" s="92" t="s">
        <v>211</v>
      </c>
      <c r="E27" s="31"/>
      <c r="F27" s="31"/>
      <c r="G27" s="95"/>
      <c r="H27" s="95"/>
      <c r="I27" s="96"/>
      <c r="J27" s="97"/>
      <c r="K27" s="96"/>
      <c r="L27" s="96"/>
      <c r="M27" s="96"/>
      <c r="N27" s="95"/>
      <c r="O27" s="95"/>
      <c r="P27" s="96"/>
      <c r="Q27" s="96"/>
      <c r="R27" s="96"/>
      <c r="S27" s="96"/>
      <c r="T27" s="95"/>
      <c r="U27" s="95"/>
      <c r="V27" s="95"/>
      <c r="W27" s="31"/>
      <c r="X27" s="32"/>
      <c r="Y27" s="32"/>
      <c r="Z27" s="347"/>
      <c r="AA27" s="348"/>
      <c r="AB27" s="165" t="s">
        <v>149</v>
      </c>
      <c r="AC27" s="169" t="s">
        <v>152</v>
      </c>
      <c r="AD27" s="98"/>
      <c r="AE27" s="98"/>
      <c r="AF27" s="168"/>
      <c r="AG27" s="168"/>
      <c r="AH27" s="168"/>
      <c r="AI27" s="168"/>
      <c r="AJ27" s="166"/>
      <c r="AK27" s="98"/>
      <c r="AL27" s="167"/>
      <c r="AM27" s="127"/>
      <c r="AN27" s="127"/>
      <c r="AO27" s="127"/>
      <c r="AP27" s="127"/>
      <c r="AQ27" s="127"/>
      <c r="AR27" s="28"/>
      <c r="AS27" s="127"/>
      <c r="AT27" s="127"/>
      <c r="AU27" s="30"/>
      <c r="AY27" s="263" t="s">
        <v>100</v>
      </c>
      <c r="AZ27" s="52"/>
      <c r="BA27" s="46"/>
      <c r="BB27" s="262" t="str">
        <f>IF(AND(AF38=2,BA16=1),BX18,IF(AND(AF38=2,BB16=1),BY18,IF(AND(AF38=2,BC16=1),BZ18,IF(AND(AF38=2,BD16=1),CA18,IF(AND(AF38=2,BE16=1),CB18,IF(AND(AF38=2,BF16=1),CC18,""))))))</f>
        <v/>
      </c>
      <c r="BC27" s="264" t="s">
        <v>99</v>
      </c>
      <c r="BD27" s="261"/>
    </row>
    <row r="28" spans="1:90" ht="23.25" customHeight="1" thickTop="1" thickBot="1" x14ac:dyDescent="0.6">
      <c r="A28" s="347"/>
      <c r="B28" s="348"/>
      <c r="C28" s="99"/>
      <c r="D28" s="29" t="s">
        <v>150</v>
      </c>
      <c r="E28" s="29"/>
      <c r="F28" s="29"/>
      <c r="G28" s="29"/>
      <c r="H28" s="29"/>
      <c r="I28" s="29"/>
      <c r="J28" s="29"/>
      <c r="K28" s="29"/>
      <c r="L28" s="29"/>
      <c r="M28" s="29"/>
      <c r="N28" s="29"/>
      <c r="O28" s="29"/>
      <c r="P28" s="352"/>
      <c r="Q28" s="353"/>
      <c r="R28" s="353"/>
      <c r="S28" s="353"/>
      <c r="T28" s="354"/>
      <c r="U28" s="29" t="s">
        <v>74</v>
      </c>
      <c r="V28" s="29"/>
      <c r="W28" s="18"/>
      <c r="X28" s="32"/>
      <c r="Y28" s="32"/>
      <c r="Z28" s="347"/>
      <c r="AA28" s="348"/>
      <c r="AB28" s="165"/>
      <c r="AC28" s="98" t="s">
        <v>156</v>
      </c>
      <c r="AD28" s="98"/>
      <c r="AE28" s="98"/>
      <c r="AF28" s="98"/>
      <c r="AG28" s="98"/>
      <c r="AH28" s="98"/>
      <c r="AI28" s="127"/>
      <c r="AJ28" s="98" t="s">
        <v>157</v>
      </c>
      <c r="AK28" s="98"/>
      <c r="AL28" s="98"/>
      <c r="AM28" s="352"/>
      <c r="AN28" s="353"/>
      <c r="AO28" s="353"/>
      <c r="AP28" s="353"/>
      <c r="AQ28" s="354"/>
      <c r="AR28" s="98" t="s">
        <v>74</v>
      </c>
      <c r="AS28" s="98"/>
      <c r="AT28" s="127"/>
      <c r="AU28" s="30"/>
      <c r="AY28" s="257" t="s">
        <v>103</v>
      </c>
      <c r="AZ28" s="54"/>
      <c r="BB28" s="265"/>
    </row>
    <row r="29" spans="1:90" ht="23.25" customHeight="1" thickTop="1" thickBot="1" x14ac:dyDescent="0.6">
      <c r="A29" s="347"/>
      <c r="B29" s="348"/>
      <c r="C29" s="99"/>
      <c r="D29" s="29"/>
      <c r="E29" s="29"/>
      <c r="F29" s="29"/>
      <c r="G29" s="29"/>
      <c r="H29" s="29"/>
      <c r="I29" s="29"/>
      <c r="J29" s="29"/>
      <c r="K29" s="29"/>
      <c r="L29" s="29"/>
      <c r="M29" s="29"/>
      <c r="N29" s="29"/>
      <c r="O29" s="29"/>
      <c r="P29" s="180"/>
      <c r="Q29" s="179"/>
      <c r="R29" s="179"/>
      <c r="S29" s="179"/>
      <c r="T29" s="179"/>
      <c r="U29" s="29"/>
      <c r="V29" s="29"/>
      <c r="W29" s="18"/>
      <c r="X29" s="32"/>
      <c r="Y29" s="32"/>
      <c r="Z29" s="347"/>
      <c r="AA29" s="348"/>
      <c r="AB29" s="165"/>
      <c r="AC29" s="98" t="s">
        <v>75</v>
      </c>
      <c r="AD29" s="98"/>
      <c r="AE29" s="98"/>
      <c r="AF29" s="352"/>
      <c r="AG29" s="353"/>
      <c r="AH29" s="353"/>
      <c r="AI29" s="354"/>
      <c r="AJ29" s="166"/>
      <c r="AK29" s="98" t="s">
        <v>76</v>
      </c>
      <c r="AL29" s="167"/>
      <c r="AM29" s="127"/>
      <c r="AN29" s="127"/>
      <c r="AO29" s="127"/>
      <c r="AP29" s="127"/>
      <c r="AQ29" s="127"/>
      <c r="AR29" s="28"/>
      <c r="AS29" s="127"/>
      <c r="AT29" s="127"/>
      <c r="AU29" s="30"/>
      <c r="AY29" s="266" t="s">
        <v>105</v>
      </c>
      <c r="AZ29" s="54"/>
      <c r="BA29" s="267" t="s">
        <v>106</v>
      </c>
      <c r="BB29" s="265"/>
    </row>
    <row r="30" spans="1:90" ht="23.25" customHeight="1" thickTop="1" thickBot="1" x14ac:dyDescent="0.6">
      <c r="A30" s="347"/>
      <c r="B30" s="348"/>
      <c r="C30" s="99" t="s">
        <v>148</v>
      </c>
      <c r="D30" s="92" t="s">
        <v>258</v>
      </c>
      <c r="E30" s="31"/>
      <c r="F30" s="31"/>
      <c r="G30" s="95"/>
      <c r="H30" s="95"/>
      <c r="I30" s="96"/>
      <c r="J30" s="97"/>
      <c r="K30" s="96"/>
      <c r="L30" s="96"/>
      <c r="M30" s="96"/>
      <c r="N30" s="95"/>
      <c r="O30" s="95"/>
      <c r="P30" s="96"/>
      <c r="Q30" s="96"/>
      <c r="R30" s="96"/>
      <c r="S30" s="96"/>
      <c r="T30" s="95"/>
      <c r="U30" s="95"/>
      <c r="V30" s="95"/>
      <c r="W30" s="31"/>
      <c r="X30" s="32"/>
      <c r="Y30" s="32"/>
      <c r="Z30" s="347"/>
      <c r="AA30" s="348"/>
      <c r="AB30" s="165"/>
      <c r="AC30" s="98"/>
      <c r="AD30" s="98"/>
      <c r="AE30" s="98"/>
      <c r="AF30" s="178"/>
      <c r="AG30" s="178"/>
      <c r="AH30" s="178"/>
      <c r="AI30" s="178"/>
      <c r="AJ30" s="166"/>
      <c r="AK30" s="98"/>
      <c r="AL30" s="167"/>
      <c r="AM30" s="127"/>
      <c r="AN30" s="127"/>
      <c r="AO30" s="127"/>
      <c r="AP30" s="127"/>
      <c r="AQ30" s="127"/>
      <c r="AR30" s="28"/>
      <c r="AS30" s="127"/>
      <c r="AT30" s="127"/>
      <c r="AU30" s="30"/>
      <c r="AY30" s="266" t="s">
        <v>109</v>
      </c>
      <c r="AZ30" s="54"/>
      <c r="BB30" s="265"/>
      <c r="BF30" s="259" t="s">
        <v>228</v>
      </c>
      <c r="BI30" s="226" t="s">
        <v>229</v>
      </c>
    </row>
    <row r="31" spans="1:90" ht="23.25" customHeight="1" thickTop="1" thickBot="1" x14ac:dyDescent="0.6">
      <c r="A31" s="347"/>
      <c r="B31" s="348"/>
      <c r="C31" s="31"/>
      <c r="D31" s="92" t="s">
        <v>259</v>
      </c>
      <c r="E31" s="31"/>
      <c r="F31" s="31"/>
      <c r="G31" s="95"/>
      <c r="H31" s="95"/>
      <c r="I31" s="96"/>
      <c r="J31" s="97"/>
      <c r="K31" s="96"/>
      <c r="L31" s="96"/>
      <c r="M31" s="96"/>
      <c r="N31" s="95"/>
      <c r="O31" s="95"/>
      <c r="P31" s="96"/>
      <c r="Q31" s="96"/>
      <c r="R31" s="96"/>
      <c r="S31" s="96"/>
      <c r="T31" s="95"/>
      <c r="U31" s="95"/>
      <c r="V31" s="95"/>
      <c r="W31" s="31"/>
      <c r="X31" s="32"/>
      <c r="Y31" s="32"/>
      <c r="Z31" s="347"/>
      <c r="AA31" s="348"/>
      <c r="AB31" s="165" t="s">
        <v>151</v>
      </c>
      <c r="AC31" s="169" t="s">
        <v>153</v>
      </c>
      <c r="AD31" s="98"/>
      <c r="AE31" s="98"/>
      <c r="AF31" s="168"/>
      <c r="AG31" s="168"/>
      <c r="AH31" s="168"/>
      <c r="AI31" s="168"/>
      <c r="AJ31" s="166"/>
      <c r="AK31" s="98"/>
      <c r="AL31" s="167"/>
      <c r="AM31" s="127"/>
      <c r="AN31" s="127"/>
      <c r="AO31" s="127"/>
      <c r="AP31" s="127"/>
      <c r="AQ31" s="127"/>
      <c r="AR31" s="28"/>
      <c r="AS31" s="127"/>
      <c r="AT31" s="127"/>
      <c r="AU31" s="30"/>
      <c r="AY31" s="268" t="s">
        <v>110</v>
      </c>
      <c r="AZ31" s="54"/>
      <c r="BB31" s="265"/>
      <c r="BF31" s="261"/>
      <c r="BI31" s="226" t="s">
        <v>230</v>
      </c>
    </row>
    <row r="32" spans="1:90" ht="23.25" customHeight="1" thickTop="1" thickBot="1" x14ac:dyDescent="0.6">
      <c r="A32" s="347"/>
      <c r="B32" s="348"/>
      <c r="D32" s="99" t="s">
        <v>226</v>
      </c>
      <c r="E32" s="31"/>
      <c r="K32" s="520"/>
      <c r="L32" s="520"/>
      <c r="M32" s="520"/>
      <c r="N32" s="520"/>
      <c r="O32" s="520"/>
      <c r="Q32" s="99" t="s">
        <v>227</v>
      </c>
      <c r="X32" s="29"/>
      <c r="Y32" s="29"/>
      <c r="Z32" s="347"/>
      <c r="AA32" s="348"/>
      <c r="AB32" s="170"/>
      <c r="AC32" s="98" t="s">
        <v>158</v>
      </c>
      <c r="AD32" s="98"/>
      <c r="AE32" s="98"/>
      <c r="AF32" s="98"/>
      <c r="AG32" s="98"/>
      <c r="AH32" s="98"/>
      <c r="AI32" s="127"/>
      <c r="AJ32" s="98" t="s">
        <v>157</v>
      </c>
      <c r="AK32" s="98"/>
      <c r="AL32" s="98"/>
      <c r="AM32" s="352"/>
      <c r="AN32" s="353"/>
      <c r="AO32" s="353"/>
      <c r="AP32" s="353"/>
      <c r="AQ32" s="354"/>
      <c r="AR32" s="98" t="s">
        <v>74</v>
      </c>
      <c r="AS32" s="98"/>
      <c r="AT32" s="127"/>
      <c r="AU32" s="30"/>
      <c r="AV32" s="28"/>
      <c r="AY32" s="257" t="s">
        <v>112</v>
      </c>
      <c r="AZ32" s="54"/>
      <c r="BB32" s="265"/>
      <c r="BF32" s="261"/>
      <c r="BI32" s="226" t="s">
        <v>231</v>
      </c>
    </row>
    <row r="33" spans="1:80" ht="23.25" customHeight="1" thickTop="1" x14ac:dyDescent="0.55000000000000004">
      <c r="A33" s="347"/>
      <c r="B33" s="348"/>
      <c r="F33" s="31"/>
      <c r="G33" s="31"/>
      <c r="H33" s="355"/>
      <c r="I33" s="355"/>
      <c r="J33" s="31"/>
      <c r="K33" s="32"/>
      <c r="L33" s="31"/>
      <c r="M33" s="355"/>
      <c r="N33" s="355"/>
      <c r="O33" s="31"/>
      <c r="P33" s="31"/>
      <c r="Q33" s="31"/>
      <c r="R33" s="355"/>
      <c r="S33" s="355"/>
      <c r="T33" s="31"/>
      <c r="U33" s="32"/>
      <c r="V33" s="32"/>
      <c r="Z33" s="347"/>
      <c r="AA33" s="348"/>
      <c r="AB33" s="165"/>
      <c r="AC33" s="98" t="s">
        <v>154</v>
      </c>
      <c r="AD33" s="98"/>
      <c r="AE33" s="98"/>
      <c r="AF33" s="352"/>
      <c r="AG33" s="353"/>
      <c r="AH33" s="353"/>
      <c r="AI33" s="354"/>
      <c r="AJ33" s="166"/>
      <c r="AK33" s="98" t="s">
        <v>155</v>
      </c>
      <c r="AL33" s="167"/>
      <c r="AM33" s="127"/>
      <c r="AN33" s="127"/>
      <c r="AO33" s="127"/>
      <c r="AP33" s="127"/>
      <c r="AQ33" s="127"/>
      <c r="AR33" s="28"/>
      <c r="AS33" s="127"/>
      <c r="AT33" s="127"/>
      <c r="AU33" s="30"/>
      <c r="AY33" s="257" t="s">
        <v>116</v>
      </c>
      <c r="BB33" s="265"/>
      <c r="BC33" s="336"/>
      <c r="BD33" s="336"/>
      <c r="BE33" s="336"/>
      <c r="BF33" s="336"/>
      <c r="BG33" s="336"/>
      <c r="BU33" s="269" t="b">
        <v>0</v>
      </c>
      <c r="BV33" s="269" t="b">
        <v>0</v>
      </c>
      <c r="BW33" s="269" t="b">
        <v>0</v>
      </c>
      <c r="BX33" s="269" t="str">
        <f>IF(AND(BU33=TRUE,BV33=FALSE,BW33=FALSE),1,IF(AND(BU33=FALSE,BV33=TRUE,BW33=FALSE),2,IF(AND(BU33=FALSE,BV33=FALSE,BW33=TRUE),3,"")))</f>
        <v/>
      </c>
      <c r="BY33" s="270" t="s">
        <v>78</v>
      </c>
    </row>
    <row r="34" spans="1:80" ht="19.25" customHeight="1" thickBot="1" x14ac:dyDescent="0.6">
      <c r="A34" s="349"/>
      <c r="B34" s="350"/>
      <c r="C34" s="33"/>
      <c r="D34" s="34"/>
      <c r="E34" s="35"/>
      <c r="F34" s="35"/>
      <c r="G34" s="35"/>
      <c r="H34" s="35"/>
      <c r="I34" s="35"/>
      <c r="J34" s="35"/>
      <c r="K34" s="35"/>
      <c r="L34" s="35"/>
      <c r="M34" s="35"/>
      <c r="N34" s="35"/>
      <c r="O34" s="35"/>
      <c r="P34" s="35"/>
      <c r="Q34" s="36"/>
      <c r="R34" s="36"/>
      <c r="S34" s="36"/>
      <c r="T34" s="36"/>
      <c r="U34" s="36"/>
      <c r="V34" s="36"/>
      <c r="W34" s="36"/>
      <c r="X34" s="36"/>
      <c r="Y34" s="36"/>
      <c r="Z34" s="349"/>
      <c r="AA34" s="350"/>
      <c r="AB34" s="171"/>
      <c r="AC34" s="35"/>
      <c r="AD34" s="35"/>
      <c r="AE34" s="35"/>
      <c r="AF34" s="35"/>
      <c r="AG34" s="35"/>
      <c r="AH34" s="35"/>
      <c r="AI34" s="35"/>
      <c r="AJ34" s="35"/>
      <c r="AK34" s="35"/>
      <c r="AL34" s="35"/>
      <c r="AM34" s="35"/>
      <c r="AN34" s="35"/>
      <c r="AO34" s="35"/>
      <c r="AP34" s="36"/>
      <c r="AQ34" s="36"/>
      <c r="AR34" s="36"/>
      <c r="AS34" s="36"/>
      <c r="AT34" s="172"/>
      <c r="AU34" s="37"/>
      <c r="AV34" s="26"/>
      <c r="AY34" s="257" t="s">
        <v>117</v>
      </c>
      <c r="BB34" s="265"/>
      <c r="BC34" s="336"/>
      <c r="BD34" s="336"/>
      <c r="BE34" s="336"/>
      <c r="BF34" s="336"/>
      <c r="BG34" s="336"/>
      <c r="BH34" s="271"/>
      <c r="BI34" s="271"/>
      <c r="BJ34" s="337"/>
      <c r="BK34" s="337"/>
      <c r="BL34" s="337"/>
      <c r="BM34" s="337"/>
      <c r="BN34" s="337"/>
      <c r="BO34" s="337"/>
    </row>
    <row r="35" spans="1:80" ht="21.65" customHeight="1" x14ac:dyDescent="0.55000000000000004">
      <c r="A35" s="38"/>
      <c r="B35" s="39"/>
      <c r="C35" s="39"/>
      <c r="D35" s="39"/>
      <c r="E35" s="39"/>
      <c r="F35" s="39"/>
      <c r="G35" s="39"/>
      <c r="H35" s="39"/>
      <c r="I35" s="39"/>
      <c r="J35" s="39"/>
      <c r="K35" s="39"/>
      <c r="L35" s="39"/>
      <c r="M35" s="39"/>
      <c r="N35" s="39"/>
      <c r="O35" s="38"/>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Y35" s="257" t="s">
        <v>118</v>
      </c>
      <c r="BB35" s="265" t="str">
        <f>IF(AX9="","",IF(AX12&lt;&gt;"",HLOOKUP("CCode",AX11:BT12,2,FALSE),IF(AX12="",HLOOKUP("CCode",AX8:BT9,2,FALSE))))</f>
        <v/>
      </c>
      <c r="BF35" s="226" t="s">
        <v>170</v>
      </c>
      <c r="BI35" s="46" t="s">
        <v>168</v>
      </c>
      <c r="BU35" s="48" t="str">
        <f>IFERROR( VALUE(BV35),"")</f>
        <v/>
      </c>
      <c r="BV35" s="48" t="str">
        <f>IFERROR(HLOOKUP("*営業担当*",$AX$8:$BT$9,2,FALSE)&amp;"","")</f>
        <v/>
      </c>
      <c r="BW35" s="252" t="s">
        <v>81</v>
      </c>
    </row>
    <row r="36" spans="1:80" ht="20.149999999999999" customHeight="1" thickBot="1" x14ac:dyDescent="0.6">
      <c r="A36" s="21" t="s">
        <v>77</v>
      </c>
      <c r="B36" s="13"/>
      <c r="C36" s="13"/>
      <c r="D36" s="13"/>
      <c r="E36" s="8"/>
      <c r="F36" s="8"/>
      <c r="G36" s="8"/>
      <c r="H36" s="8"/>
      <c r="I36" s="13"/>
      <c r="J36" s="13"/>
      <c r="K36" s="13"/>
      <c r="L36" s="13"/>
      <c r="M36" s="13"/>
      <c r="N36" s="13"/>
      <c r="O36" s="41"/>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Y36" s="257" t="s">
        <v>119</v>
      </c>
      <c r="BB36" s="265"/>
      <c r="BI36" s="46" t="s">
        <v>169</v>
      </c>
      <c r="BU36" s="128"/>
      <c r="BV36" s="128"/>
    </row>
    <row r="37" spans="1:80" ht="26.4" hidden="1" customHeight="1" x14ac:dyDescent="0.55000000000000004">
      <c r="A37" s="4"/>
      <c r="B37" s="4"/>
      <c r="C37" s="42"/>
      <c r="D37" s="4"/>
      <c r="E37" s="91"/>
      <c r="F37" s="91"/>
      <c r="G37" s="91"/>
      <c r="H37" s="9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BB37" s="265"/>
      <c r="BU37" s="128"/>
      <c r="BV37" s="128"/>
      <c r="BX37" s="256"/>
      <c r="BY37" s="256"/>
      <c r="BZ37" s="256"/>
      <c r="CA37" s="256"/>
    </row>
    <row r="38" spans="1:80" ht="27" hidden="1" customHeight="1" thickBot="1" x14ac:dyDescent="0.6">
      <c r="A38" s="4"/>
      <c r="B38" s="4"/>
      <c r="C38" s="42"/>
      <c r="D38" s="4"/>
      <c r="E38" s="91"/>
      <c r="F38" s="91"/>
      <c r="G38" s="91"/>
      <c r="H38" s="43"/>
      <c r="I38" s="44" t="b">
        <v>0</v>
      </c>
      <c r="J38" s="4"/>
      <c r="K38" s="4"/>
      <c r="L38" s="4"/>
      <c r="M38" s="4"/>
      <c r="N38" s="4"/>
      <c r="O38" s="44">
        <f>IF(AND(I38=TRUE,Y38=FALSE),1,IF(AND(I38=FALSE,Y38=TRUE),2,0))</f>
        <v>0</v>
      </c>
      <c r="P38" s="45" t="s">
        <v>79</v>
      </c>
      <c r="Q38" s="45"/>
      <c r="R38" s="45"/>
      <c r="S38" s="45"/>
      <c r="T38" s="45"/>
      <c r="U38" s="4"/>
      <c r="V38" s="4"/>
      <c r="W38" s="4"/>
      <c r="X38" s="4"/>
      <c r="Y38" s="46" t="b">
        <v>0</v>
      </c>
      <c r="Z38" s="4"/>
      <c r="AA38" s="4"/>
      <c r="AB38" s="4"/>
      <c r="AC38" s="4"/>
      <c r="AD38" s="4"/>
      <c r="AE38" s="4"/>
      <c r="AF38" s="46">
        <f>IF(CK18=1,1,IF(CK18=2,2,IF(CK18&gt;=3,0,IF(AND(CK18=0,O38=1),1,IF(AND(CK18=0,O38=2),2,0)))))</f>
        <v>1</v>
      </c>
      <c r="AG38" s="4" t="s">
        <v>80</v>
      </c>
      <c r="AH38" s="4"/>
      <c r="AI38" s="4"/>
      <c r="AJ38" s="4"/>
      <c r="AK38" s="4"/>
      <c r="AL38" s="4"/>
      <c r="AM38" s="4"/>
      <c r="AN38" s="4"/>
      <c r="AO38" s="4"/>
      <c r="AP38" s="4"/>
      <c r="AQ38" s="4"/>
      <c r="AR38" s="4"/>
      <c r="AS38" s="4"/>
      <c r="AT38" s="4"/>
      <c r="AU38" s="4"/>
      <c r="BD38" s="46"/>
      <c r="BU38" s="128"/>
      <c r="BV38" s="128"/>
      <c r="BW38" s="252"/>
      <c r="BX38" s="256"/>
      <c r="BY38" s="256"/>
      <c r="BZ38" s="256"/>
      <c r="CA38" s="256"/>
    </row>
    <row r="39" spans="1:80" ht="25.25" customHeight="1" thickBot="1" x14ac:dyDescent="0.4">
      <c r="A39" s="377" t="s">
        <v>161</v>
      </c>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80"/>
      <c r="AY39" s="263"/>
      <c r="AZ39" s="176"/>
      <c r="BA39" s="46"/>
      <c r="BB39" s="262"/>
      <c r="BC39" s="256"/>
      <c r="BE39" s="272"/>
      <c r="BF39" s="272"/>
      <c r="BG39" s="272"/>
      <c r="BH39" s="272"/>
      <c r="BI39" s="272"/>
      <c r="BJ39" s="272"/>
      <c r="BK39" s="272"/>
      <c r="BU39" s="273">
        <v>15059</v>
      </c>
      <c r="BV39" s="273" t="s">
        <v>85</v>
      </c>
      <c r="BW39" s="252"/>
      <c r="BX39" s="256"/>
      <c r="BY39" s="256"/>
      <c r="BZ39" s="256"/>
      <c r="CA39" s="256"/>
    </row>
    <row r="40" spans="1:80" ht="24" customHeight="1" thickTop="1" thickBot="1" x14ac:dyDescent="0.4">
      <c r="A40" s="189"/>
      <c r="B40" s="149"/>
      <c r="C40" s="129"/>
      <c r="D40" s="127"/>
      <c r="E40" s="169"/>
      <c r="F40" s="129"/>
      <c r="G40" s="129"/>
      <c r="H40" s="135"/>
      <c r="I40" s="127"/>
      <c r="J40" s="135"/>
      <c r="K40" s="135"/>
      <c r="L40" s="135"/>
      <c r="M40" s="135"/>
      <c r="N40" s="135"/>
      <c r="O40" s="135"/>
      <c r="P40" s="135"/>
      <c r="Q40" s="127"/>
      <c r="R40" s="127"/>
      <c r="S40" s="127"/>
      <c r="T40" s="127"/>
      <c r="U40" s="127"/>
      <c r="V40" s="127"/>
      <c r="W40" s="127"/>
      <c r="X40" s="127"/>
      <c r="Y40" s="127"/>
      <c r="Z40" s="127"/>
      <c r="AA40" s="195"/>
      <c r="AB40" s="194"/>
      <c r="AC40" s="194"/>
      <c r="AD40" s="194"/>
      <c r="AE40" s="194"/>
      <c r="AF40" s="194"/>
      <c r="AG40" s="194"/>
      <c r="AH40" s="195"/>
      <c r="AI40" s="195"/>
      <c r="AJ40" s="195"/>
      <c r="AK40" s="195"/>
      <c r="AL40" s="195"/>
      <c r="AM40" s="195"/>
      <c r="AN40" s="195"/>
      <c r="AO40" s="127"/>
      <c r="AP40" s="127"/>
      <c r="AQ40" s="127"/>
      <c r="AR40" s="127"/>
      <c r="AS40" s="127"/>
      <c r="AT40" s="135"/>
      <c r="AU40" s="196"/>
      <c r="AY40" s="263"/>
      <c r="AZ40" s="52"/>
      <c r="BA40" s="46"/>
      <c r="BB40" s="274"/>
      <c r="BC40" s="264"/>
      <c r="BD40" s="46"/>
      <c r="BE40" s="272"/>
      <c r="BF40" s="272"/>
      <c r="BG40" s="272"/>
      <c r="BH40" s="272"/>
      <c r="BI40" s="272"/>
      <c r="BJ40" s="272"/>
      <c r="BK40" s="272"/>
      <c r="BU40" s="273">
        <v>17012</v>
      </c>
      <c r="BV40" s="273" t="s">
        <v>233</v>
      </c>
      <c r="BW40" s="252"/>
      <c r="BX40" s="256"/>
      <c r="BY40" s="256"/>
      <c r="BZ40" s="256"/>
      <c r="CA40" s="256"/>
    </row>
    <row r="41" spans="1:80" ht="24" customHeight="1" thickTop="1" thickBot="1" x14ac:dyDescent="0.4">
      <c r="A41" s="189"/>
      <c r="B41" s="149"/>
      <c r="C41" s="203"/>
      <c r="D41" s="127" t="s">
        <v>164</v>
      </c>
      <c r="E41" s="169" t="s">
        <v>162</v>
      </c>
      <c r="F41" s="129"/>
      <c r="G41" s="129"/>
      <c r="H41" s="135"/>
      <c r="I41" s="127"/>
      <c r="J41" s="135"/>
      <c r="K41" s="135"/>
      <c r="L41" s="135"/>
      <c r="M41" s="135"/>
      <c r="N41" s="135"/>
      <c r="O41" s="135"/>
      <c r="P41" s="135"/>
      <c r="Q41" s="127"/>
      <c r="R41" s="127"/>
      <c r="S41" s="127"/>
      <c r="T41" s="127"/>
      <c r="U41" s="127"/>
      <c r="V41" s="127"/>
      <c r="W41" s="127"/>
      <c r="X41" s="127"/>
      <c r="Y41" s="127"/>
      <c r="Z41" s="127"/>
      <c r="AA41" s="374"/>
      <c r="AB41" s="374"/>
      <c r="AC41" s="374"/>
      <c r="AD41" s="374"/>
      <c r="AE41" s="374"/>
      <c r="AF41" s="374"/>
      <c r="AG41" s="374"/>
      <c r="AH41" s="204"/>
      <c r="AI41" s="195"/>
      <c r="AJ41" s="195"/>
      <c r="AK41" s="195"/>
      <c r="AL41" s="195"/>
      <c r="AM41" s="195"/>
      <c r="AN41" s="195"/>
      <c r="AO41" s="127"/>
      <c r="AP41" s="127"/>
      <c r="AQ41" s="127"/>
      <c r="AR41" s="127"/>
      <c r="AS41" s="127"/>
      <c r="AT41" s="135"/>
      <c r="AU41" s="196"/>
      <c r="BD41" s="46"/>
      <c r="BE41" s="272"/>
      <c r="BF41" s="272"/>
      <c r="BG41" s="272"/>
      <c r="BH41" s="272"/>
      <c r="BI41" s="272"/>
      <c r="BJ41" s="272"/>
      <c r="BK41" s="272"/>
      <c r="BU41" s="273">
        <v>20003</v>
      </c>
      <c r="BV41" s="273" t="s">
        <v>95</v>
      </c>
      <c r="BW41" s="252"/>
      <c r="BX41" s="256"/>
      <c r="BY41" s="256"/>
      <c r="BZ41" s="256"/>
      <c r="CA41" s="256"/>
    </row>
    <row r="42" spans="1:80" ht="27.65" customHeight="1" thickTop="1" thickBot="1" x14ac:dyDescent="0.4">
      <c r="A42" s="189"/>
      <c r="B42" s="149"/>
      <c r="C42" s="129"/>
      <c r="D42" s="127"/>
      <c r="E42" s="169"/>
      <c r="F42" s="129"/>
      <c r="G42" s="129"/>
      <c r="H42" s="135"/>
      <c r="I42" s="127"/>
      <c r="J42" s="135"/>
      <c r="K42" s="135"/>
      <c r="L42" s="135"/>
      <c r="M42" s="135"/>
      <c r="N42" s="135"/>
      <c r="O42" s="135"/>
      <c r="P42" s="135"/>
      <c r="Q42" s="127"/>
      <c r="R42" s="127"/>
      <c r="S42" s="127"/>
      <c r="T42" s="127"/>
      <c r="U42" s="127"/>
      <c r="V42" s="127"/>
      <c r="W42" s="127"/>
      <c r="X42" s="127"/>
      <c r="Y42" s="127"/>
      <c r="Z42" s="127"/>
      <c r="AA42" s="195"/>
      <c r="AB42" s="194"/>
      <c r="AC42" s="194"/>
      <c r="AD42" s="194"/>
      <c r="AE42" s="194"/>
      <c r="AF42" s="194"/>
      <c r="AG42" s="194"/>
      <c r="AH42" s="195"/>
      <c r="AI42" s="195"/>
      <c r="AJ42" s="195"/>
      <c r="AK42" s="195"/>
      <c r="AL42" s="195"/>
      <c r="AM42" s="195"/>
      <c r="AN42" s="195"/>
      <c r="AO42" s="127"/>
      <c r="AP42" s="127"/>
      <c r="AQ42" s="127"/>
      <c r="AR42" s="127"/>
      <c r="AS42" s="127"/>
      <c r="AT42" s="135"/>
      <c r="AU42" s="196"/>
      <c r="AY42" s="263"/>
      <c r="AZ42" s="52"/>
      <c r="BA42" s="46"/>
      <c r="BC42" s="264"/>
      <c r="BD42" s="46"/>
      <c r="BE42" s="272"/>
      <c r="BF42" s="272"/>
      <c r="BG42" s="272"/>
      <c r="BH42" s="272"/>
      <c r="BI42" s="272"/>
      <c r="BJ42" s="272"/>
      <c r="BK42" s="272"/>
      <c r="BU42" s="273">
        <v>27021</v>
      </c>
      <c r="BV42" s="273" t="s">
        <v>234</v>
      </c>
      <c r="BW42" s="252"/>
      <c r="BX42" s="256"/>
      <c r="BY42" s="256"/>
      <c r="BZ42" s="256"/>
      <c r="CA42" s="256"/>
    </row>
    <row r="43" spans="1:80" ht="24" customHeight="1" thickTop="1" thickBot="1" x14ac:dyDescent="0.4">
      <c r="A43" s="138"/>
      <c r="B43" s="144"/>
      <c r="C43" s="163"/>
      <c r="D43" s="108" t="s">
        <v>165</v>
      </c>
      <c r="E43" s="139" t="s">
        <v>87</v>
      </c>
      <c r="F43" s="127"/>
      <c r="G43" s="140"/>
      <c r="H43" s="140"/>
      <c r="I43" s="140"/>
      <c r="J43" s="140"/>
      <c r="K43" s="375"/>
      <c r="L43" s="375"/>
      <c r="M43" s="375"/>
      <c r="N43" s="132" t="s">
        <v>4</v>
      </c>
      <c r="O43" s="372"/>
      <c r="P43" s="373"/>
      <c r="Q43" s="132" t="s">
        <v>88</v>
      </c>
      <c r="R43" s="127"/>
      <c r="S43" s="127" t="s">
        <v>172</v>
      </c>
      <c r="T43" s="127"/>
      <c r="U43" s="127"/>
      <c r="V43" s="127"/>
      <c r="W43" s="141"/>
      <c r="X43" s="127"/>
      <c r="Y43" s="127"/>
      <c r="Z43" s="127"/>
      <c r="AA43" s="127"/>
      <c r="AB43" s="127"/>
      <c r="AC43" s="127"/>
      <c r="AD43" s="127"/>
      <c r="AE43" s="127"/>
      <c r="AF43" s="127"/>
      <c r="AG43" s="127"/>
      <c r="AH43" s="127"/>
      <c r="AI43" s="127"/>
      <c r="AJ43" s="127"/>
      <c r="AK43" s="127"/>
      <c r="AL43" s="114"/>
      <c r="AM43" s="108"/>
      <c r="AN43" s="126"/>
      <c r="AO43" s="126"/>
      <c r="AP43" s="107"/>
      <c r="AQ43" s="108"/>
      <c r="AR43" s="108"/>
      <c r="AS43" s="108"/>
      <c r="AT43" s="108"/>
      <c r="AU43" s="190"/>
      <c r="BE43" s="272"/>
      <c r="BF43" s="272"/>
      <c r="BG43" s="272"/>
      <c r="BH43" s="272"/>
      <c r="BI43" s="272"/>
      <c r="BJ43" s="272"/>
      <c r="BK43" s="272"/>
      <c r="BU43" s="273">
        <v>83559</v>
      </c>
      <c r="BV43" s="273" t="s">
        <v>101</v>
      </c>
      <c r="BW43" s="256"/>
      <c r="BX43" s="256"/>
      <c r="BY43" s="256"/>
      <c r="BZ43" s="256"/>
      <c r="CA43" s="256"/>
    </row>
    <row r="44" spans="1:80" ht="20.399999999999999" customHeight="1" thickTop="1" thickBot="1" x14ac:dyDescent="0.4">
      <c r="A44" s="189"/>
      <c r="B44" s="149"/>
      <c r="C44" s="129"/>
      <c r="D44" s="127"/>
      <c r="E44" s="169"/>
      <c r="F44" s="129"/>
      <c r="G44" s="129"/>
      <c r="H44" s="135"/>
      <c r="I44" s="127"/>
      <c r="J44" s="135"/>
      <c r="K44" s="135"/>
      <c r="L44" s="135"/>
      <c r="M44" s="135"/>
      <c r="N44" s="135"/>
      <c r="O44" s="135"/>
      <c r="P44" s="135"/>
      <c r="Q44" s="127"/>
      <c r="R44" s="127"/>
      <c r="S44" s="127"/>
      <c r="T44" s="127"/>
      <c r="U44" s="127"/>
      <c r="V44" s="127"/>
      <c r="W44" s="127"/>
      <c r="X44" s="127"/>
      <c r="Y44" s="127"/>
      <c r="Z44" s="127"/>
      <c r="AA44" s="195"/>
      <c r="AB44" s="194"/>
      <c r="AC44" s="194"/>
      <c r="AD44" s="194"/>
      <c r="AE44" s="194"/>
      <c r="AF44" s="194"/>
      <c r="AG44" s="194"/>
      <c r="AH44" s="195"/>
      <c r="AI44" s="195"/>
      <c r="AJ44" s="195"/>
      <c r="AK44" s="195"/>
      <c r="AL44" s="195"/>
      <c r="AM44" s="195"/>
      <c r="AN44" s="195"/>
      <c r="AO44" s="127"/>
      <c r="AP44" s="127"/>
      <c r="AQ44" s="127"/>
      <c r="AR44" s="127"/>
      <c r="AS44" s="127"/>
      <c r="AT44" s="135"/>
      <c r="AU44" s="196"/>
      <c r="AY44" s="263"/>
      <c r="AZ44" s="52"/>
      <c r="BA44" s="46"/>
      <c r="BC44" s="264"/>
      <c r="BD44" s="46"/>
      <c r="BE44" s="272"/>
      <c r="BF44" s="272"/>
      <c r="BG44" s="272"/>
      <c r="BH44" s="272"/>
      <c r="BI44" s="272"/>
      <c r="BJ44" s="272"/>
      <c r="BK44" s="272"/>
      <c r="BU44" s="273">
        <v>198535</v>
      </c>
      <c r="BV44" s="273" t="s">
        <v>104</v>
      </c>
      <c r="BW44" s="252"/>
      <c r="BX44" s="256"/>
      <c r="BY44" s="256"/>
      <c r="BZ44" s="256"/>
      <c r="CA44" s="256"/>
    </row>
    <row r="45" spans="1:80" ht="21" customHeight="1" thickTop="1" thickBot="1" x14ac:dyDescent="0.4">
      <c r="A45" s="145"/>
      <c r="B45" s="146"/>
      <c r="C45" s="147"/>
      <c r="D45" s="108" t="s">
        <v>191</v>
      </c>
      <c r="E45" s="139" t="s">
        <v>192</v>
      </c>
      <c r="F45" s="136"/>
      <c r="G45" s="136"/>
      <c r="H45" s="135"/>
      <c r="I45" s="127"/>
      <c r="J45" s="113"/>
      <c r="K45" s="372"/>
      <c r="L45" s="373"/>
      <c r="M45" s="141" t="s">
        <v>193</v>
      </c>
      <c r="N45" s="1" t="s">
        <v>236</v>
      </c>
      <c r="O45" s="372"/>
      <c r="P45" s="373"/>
      <c r="Q45" s="129" t="s">
        <v>194</v>
      </c>
      <c r="R45" s="127"/>
      <c r="S45" s="141" t="s">
        <v>91</v>
      </c>
      <c r="T45" s="185" t="s">
        <v>199</v>
      </c>
      <c r="U45" s="186"/>
      <c r="V45" s="186"/>
      <c r="W45" s="129"/>
      <c r="X45" s="187"/>
      <c r="Y45" s="187"/>
      <c r="Z45" s="129"/>
      <c r="AA45" s="127"/>
      <c r="AB45" s="188"/>
      <c r="AC45" s="188"/>
      <c r="AD45" s="372"/>
      <c r="AE45" s="373"/>
      <c r="AF45" s="185" t="s">
        <v>200</v>
      </c>
      <c r="AG45" s="186"/>
      <c r="AH45" s="142"/>
      <c r="AI45" s="143"/>
      <c r="AJ45" s="142" t="s">
        <v>172</v>
      </c>
      <c r="AK45" s="134"/>
      <c r="AL45" s="129"/>
      <c r="AM45" s="130"/>
      <c r="AN45" s="130"/>
      <c r="AO45" s="131"/>
      <c r="AP45" s="129"/>
      <c r="AQ45" s="129"/>
      <c r="AR45" s="127"/>
      <c r="AS45" s="129"/>
      <c r="AT45" s="129"/>
      <c r="AU45" s="191"/>
      <c r="AY45" s="46"/>
      <c r="BE45" s="272"/>
      <c r="BF45" s="272"/>
      <c r="BG45" s="272"/>
      <c r="BH45" s="272"/>
      <c r="BI45" s="272"/>
      <c r="BJ45" s="272"/>
      <c r="BK45" s="272"/>
      <c r="BV45" s="273" t="s">
        <v>107</v>
      </c>
      <c r="BX45" s="256"/>
      <c r="BY45" s="256"/>
      <c r="BZ45" s="256"/>
      <c r="CA45" s="256"/>
    </row>
    <row r="46" spans="1:80" ht="4.75" customHeight="1" thickTop="1" thickBot="1" x14ac:dyDescent="0.6">
      <c r="A46" s="189"/>
      <c r="B46" s="149"/>
      <c r="C46" s="129"/>
      <c r="D46" s="127"/>
      <c r="E46" s="169"/>
      <c r="F46" s="129"/>
      <c r="G46" s="129"/>
      <c r="H46" s="135"/>
      <c r="I46" s="127"/>
      <c r="J46" s="135"/>
      <c r="K46" s="135"/>
      <c r="L46" s="135"/>
      <c r="M46" s="135"/>
      <c r="N46" s="135"/>
      <c r="O46" s="135"/>
      <c r="P46" s="135"/>
      <c r="Q46" s="127"/>
      <c r="R46" s="127"/>
      <c r="S46" s="127"/>
      <c r="T46" s="127"/>
      <c r="U46" s="127"/>
      <c r="V46" s="127"/>
      <c r="W46" s="127"/>
      <c r="X46" s="127"/>
      <c r="Y46" s="127"/>
      <c r="Z46" s="127"/>
      <c r="AA46" s="195"/>
      <c r="AB46" s="194"/>
      <c r="AC46" s="194"/>
      <c r="AD46" s="194"/>
      <c r="AE46" s="194"/>
      <c r="AF46" s="194"/>
      <c r="AG46" s="194"/>
      <c r="AH46" s="195"/>
      <c r="AI46" s="195"/>
      <c r="AJ46" s="195"/>
      <c r="AK46" s="195"/>
      <c r="AL46" s="195"/>
      <c r="AM46" s="195"/>
      <c r="AN46" s="195"/>
      <c r="AO46" s="127"/>
      <c r="AP46" s="127"/>
      <c r="AQ46" s="127"/>
      <c r="AR46" s="127"/>
      <c r="AS46" s="127"/>
      <c r="AT46" s="135"/>
      <c r="AU46" s="196"/>
      <c r="AY46" s="263"/>
      <c r="AZ46" s="52"/>
      <c r="BA46" s="46"/>
      <c r="BC46" s="264"/>
      <c r="BD46" s="46"/>
      <c r="BE46" s="272"/>
      <c r="BF46" s="272"/>
      <c r="BG46" s="272"/>
      <c r="BH46" s="272"/>
      <c r="BI46" s="272"/>
      <c r="BJ46" s="272"/>
      <c r="BK46" s="272"/>
      <c r="BU46" s="256"/>
      <c r="BV46" s="256"/>
      <c r="BW46" s="252"/>
      <c r="BX46" s="256"/>
      <c r="BY46" s="256"/>
      <c r="BZ46" s="256"/>
      <c r="CA46" s="256"/>
    </row>
    <row r="47" spans="1:80" ht="21" customHeight="1" thickTop="1" thickBot="1" x14ac:dyDescent="0.6">
      <c r="A47" s="145"/>
      <c r="B47" s="146"/>
      <c r="C47" s="136"/>
      <c r="D47" s="108" t="s">
        <v>171</v>
      </c>
      <c r="E47" s="139" t="s">
        <v>166</v>
      </c>
      <c r="F47" s="136"/>
      <c r="G47" s="136"/>
      <c r="H47" s="135"/>
      <c r="I47" s="127"/>
      <c r="J47" s="113"/>
      <c r="K47" s="141"/>
      <c r="L47" s="141"/>
      <c r="M47" s="141"/>
      <c r="N47" s="49"/>
      <c r="O47" s="372"/>
      <c r="P47" s="373"/>
      <c r="Q47" s="148" t="s">
        <v>167</v>
      </c>
      <c r="R47" s="127"/>
      <c r="S47" s="141"/>
      <c r="T47" s="141" t="s">
        <v>91</v>
      </c>
      <c r="U47" s="375"/>
      <c r="V47" s="375"/>
      <c r="W47" s="375"/>
      <c r="X47" s="108" t="s">
        <v>4</v>
      </c>
      <c r="Y47" s="372"/>
      <c r="Z47" s="373"/>
      <c r="AA47" s="108" t="s">
        <v>92</v>
      </c>
      <c r="AB47" s="111"/>
      <c r="AC47" s="375"/>
      <c r="AD47" s="375"/>
      <c r="AE47" s="375"/>
      <c r="AF47" s="134" t="s">
        <v>4</v>
      </c>
      <c r="AG47" s="372"/>
      <c r="AH47" s="373"/>
      <c r="AI47" s="142" t="s">
        <v>93</v>
      </c>
      <c r="AJ47" s="143"/>
      <c r="AK47" s="142" t="s">
        <v>173</v>
      </c>
      <c r="AL47" s="134"/>
      <c r="AM47" s="129"/>
      <c r="AN47" s="130"/>
      <c r="AO47" s="130"/>
      <c r="AP47" s="131"/>
      <c r="AQ47" s="129"/>
      <c r="AR47" s="129"/>
      <c r="AS47" s="129"/>
      <c r="AT47" s="129"/>
      <c r="AU47" s="191"/>
      <c r="BE47" s="272"/>
      <c r="BF47" s="272"/>
      <c r="BG47" s="272"/>
      <c r="BH47" s="272"/>
      <c r="BI47" s="272"/>
      <c r="BJ47" s="272"/>
      <c r="BK47" s="272"/>
      <c r="BU47" s="59" t="str">
        <f>IF(BV47="","",VALUE(BV47))</f>
        <v/>
      </c>
      <c r="BV47" s="59" t="str">
        <f>IFERROR(HLOOKUP("*支払区分*",$AX$8:$BT$9,2,FALSE)&amp;"","")</f>
        <v/>
      </c>
      <c r="BW47" s="256" t="s">
        <v>111</v>
      </c>
      <c r="BX47" s="264"/>
      <c r="BY47" s="46"/>
      <c r="BZ47" s="46"/>
      <c r="CA47" s="264"/>
      <c r="CB47" s="46"/>
    </row>
    <row r="48" spans="1:80" ht="4.75" customHeight="1" thickTop="1" thickBot="1" x14ac:dyDescent="0.6">
      <c r="A48" s="197"/>
      <c r="B48" s="198"/>
      <c r="C48" s="193"/>
      <c r="D48" s="172"/>
      <c r="E48" s="199"/>
      <c r="F48" s="193"/>
      <c r="G48" s="193"/>
      <c r="H48" s="192"/>
      <c r="I48" s="172"/>
      <c r="J48" s="192"/>
      <c r="K48" s="192"/>
      <c r="L48" s="192"/>
      <c r="M48" s="192"/>
      <c r="N48" s="192"/>
      <c r="O48" s="192"/>
      <c r="P48" s="192"/>
      <c r="Q48" s="172"/>
      <c r="R48" s="172"/>
      <c r="S48" s="172"/>
      <c r="T48" s="172"/>
      <c r="U48" s="172"/>
      <c r="V48" s="172"/>
      <c r="W48" s="172"/>
      <c r="X48" s="172"/>
      <c r="Y48" s="172"/>
      <c r="Z48" s="172"/>
      <c r="AA48" s="200"/>
      <c r="AB48" s="201"/>
      <c r="AC48" s="201"/>
      <c r="AD48" s="201"/>
      <c r="AE48" s="201"/>
      <c r="AF48" s="201"/>
      <c r="AG48" s="201"/>
      <c r="AH48" s="200"/>
      <c r="AI48" s="200"/>
      <c r="AJ48" s="200"/>
      <c r="AK48" s="200"/>
      <c r="AL48" s="200"/>
      <c r="AM48" s="200"/>
      <c r="AN48" s="200"/>
      <c r="AO48" s="172"/>
      <c r="AP48" s="172"/>
      <c r="AQ48" s="172"/>
      <c r="AR48" s="172"/>
      <c r="AS48" s="172"/>
      <c r="AT48" s="192"/>
      <c r="AU48" s="202"/>
      <c r="AY48" s="263"/>
      <c r="AZ48" s="52"/>
      <c r="BA48" s="46"/>
      <c r="BC48" s="264"/>
      <c r="BD48" s="46"/>
      <c r="BE48" s="272"/>
      <c r="BF48" s="272"/>
      <c r="BG48" s="272"/>
      <c r="BH48" s="272"/>
      <c r="BI48" s="272"/>
      <c r="BJ48" s="272"/>
      <c r="BK48" s="272"/>
      <c r="BU48" s="256"/>
      <c r="BV48" s="256"/>
      <c r="BW48" s="252"/>
      <c r="BX48" s="256"/>
      <c r="BY48" s="256"/>
      <c r="BZ48" s="256"/>
      <c r="CA48" s="256"/>
    </row>
    <row r="49" spans="1:80" ht="21" customHeight="1" thickBot="1" x14ac:dyDescent="0.6">
      <c r="A49" s="4"/>
      <c r="B49" s="4"/>
      <c r="C49" s="42"/>
      <c r="D49" s="4"/>
      <c r="E49" s="91"/>
      <c r="F49" s="91"/>
      <c r="G49" s="91"/>
      <c r="H49" s="9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Y49" s="46"/>
      <c r="AZ49" s="46"/>
      <c r="BA49" s="46"/>
      <c r="BC49" s="46"/>
      <c r="BD49" s="46"/>
      <c r="BE49" s="272"/>
      <c r="BF49" s="272"/>
      <c r="BG49" s="272"/>
      <c r="BH49" s="272"/>
      <c r="BI49" s="272"/>
      <c r="BJ49" s="272"/>
      <c r="BK49" s="272"/>
      <c r="BL49" s="46"/>
      <c r="BM49" s="46"/>
      <c r="BN49" s="46"/>
      <c r="BO49" s="46"/>
      <c r="BP49" s="46"/>
      <c r="BQ49" s="46"/>
      <c r="BR49" s="46"/>
      <c r="BS49" s="46"/>
      <c r="BW49" s="256"/>
      <c r="BX49" s="256"/>
      <c r="BY49" s="256"/>
      <c r="BZ49" s="256"/>
      <c r="CA49" s="256"/>
    </row>
    <row r="50" spans="1:80" ht="22.5" customHeight="1" thickTop="1" thickBot="1" x14ac:dyDescent="0.4">
      <c r="A50" s="377" t="s">
        <v>82</v>
      </c>
      <c r="B50" s="378"/>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454"/>
      <c r="AG50" s="455" t="s">
        <v>159</v>
      </c>
      <c r="AH50" s="455"/>
      <c r="AI50" s="455"/>
      <c r="AJ50" s="455"/>
      <c r="AK50" s="462" t="s">
        <v>83</v>
      </c>
      <c r="AL50" s="462"/>
      <c r="AM50" s="462" t="s">
        <v>196</v>
      </c>
      <c r="AN50" s="463"/>
      <c r="AO50" s="451" t="s">
        <v>84</v>
      </c>
      <c r="AP50" s="452"/>
      <c r="AQ50" s="452"/>
      <c r="AR50" s="452"/>
      <c r="AS50" s="452"/>
      <c r="AT50" s="452"/>
      <c r="AU50" s="453"/>
      <c r="AY50" s="263"/>
      <c r="AZ50" s="51"/>
      <c r="BA50" s="275"/>
      <c r="BC50" s="275"/>
      <c r="BD50" s="275"/>
      <c r="BE50" s="275"/>
      <c r="BF50" s="275"/>
      <c r="BG50" s="275"/>
      <c r="BH50" s="275"/>
      <c r="BI50" s="275"/>
      <c r="BJ50" s="275"/>
      <c r="BK50" s="275"/>
      <c r="BL50" s="275"/>
      <c r="BM50" s="276"/>
      <c r="BW50" s="256"/>
      <c r="BX50" s="256"/>
      <c r="BY50" s="256"/>
      <c r="BZ50" s="256"/>
      <c r="CA50" s="256"/>
    </row>
    <row r="51" spans="1:80" ht="20.149999999999999" customHeight="1" thickTop="1" thickBot="1" x14ac:dyDescent="0.4">
      <c r="A51" s="521" t="s">
        <v>86</v>
      </c>
      <c r="B51" s="522"/>
      <c r="C51" s="133" t="s">
        <v>181</v>
      </c>
      <c r="D51" s="115" t="s">
        <v>96</v>
      </c>
      <c r="E51" s="116"/>
      <c r="F51" s="116"/>
      <c r="G51" s="116"/>
      <c r="H51" s="117"/>
      <c r="I51" s="116"/>
      <c r="J51" s="118" t="s">
        <v>164</v>
      </c>
      <c r="K51" s="119" t="s">
        <v>160</v>
      </c>
      <c r="L51" s="119"/>
      <c r="M51" s="118"/>
      <c r="N51" s="118"/>
      <c r="O51" s="118"/>
      <c r="P51" s="118" t="s">
        <v>188</v>
      </c>
      <c r="Q51" s="118"/>
      <c r="R51" s="118"/>
      <c r="S51" s="118"/>
      <c r="T51" s="118"/>
      <c r="U51" s="120"/>
      <c r="V51" s="120"/>
      <c r="W51" s="120"/>
      <c r="X51" s="120"/>
      <c r="Y51" s="120"/>
      <c r="Z51" s="121"/>
      <c r="AA51" s="121"/>
      <c r="AB51" s="121"/>
      <c r="AC51" s="122"/>
      <c r="AD51" s="498"/>
      <c r="AE51" s="498"/>
      <c r="AF51" s="123"/>
      <c r="AG51" s="499">
        <v>150000</v>
      </c>
      <c r="AH51" s="499"/>
      <c r="AI51" s="499"/>
      <c r="AJ51" s="499"/>
      <c r="AK51" s="491" t="s">
        <v>97</v>
      </c>
      <c r="AL51" s="491"/>
      <c r="AM51" s="492">
        <v>1</v>
      </c>
      <c r="AN51" s="493"/>
      <c r="AO51" s="494">
        <f>IF(OR($AM$51="",$AG$51=""),"",$AG$51*$AM$51)</f>
        <v>150000</v>
      </c>
      <c r="AP51" s="495"/>
      <c r="AQ51" s="495"/>
      <c r="AR51" s="495"/>
      <c r="AS51" s="495"/>
      <c r="AT51" s="495"/>
      <c r="AU51" s="496"/>
      <c r="AY51" s="263"/>
      <c r="AZ51" s="51"/>
      <c r="BA51" s="275"/>
      <c r="BB51" s="275"/>
      <c r="BC51" s="275"/>
      <c r="BD51" s="275"/>
      <c r="BE51" s="275"/>
      <c r="BF51" s="275"/>
      <c r="BG51" s="275"/>
      <c r="BH51" s="275"/>
      <c r="BI51" s="275"/>
      <c r="BJ51" s="275"/>
      <c r="BK51" s="275"/>
      <c r="BL51" s="275"/>
      <c r="BM51" s="276"/>
      <c r="BW51" s="256"/>
      <c r="BX51" s="256"/>
      <c r="BY51" s="256"/>
      <c r="BZ51" s="256"/>
      <c r="CA51" s="256"/>
    </row>
    <row r="52" spans="1:80" ht="20.149999999999999" customHeight="1" thickTop="1" thickBot="1" x14ac:dyDescent="0.4">
      <c r="A52" s="521"/>
      <c r="B52" s="522"/>
      <c r="C52" s="135"/>
      <c r="D52" s="107"/>
      <c r="E52" s="108"/>
      <c r="F52" s="108"/>
      <c r="G52" s="108"/>
      <c r="H52" s="109"/>
      <c r="I52" s="108"/>
      <c r="J52" s="101" t="s">
        <v>165</v>
      </c>
      <c r="K52" s="124" t="s">
        <v>174</v>
      </c>
      <c r="L52" s="124"/>
      <c r="M52" s="101"/>
      <c r="N52" s="101"/>
      <c r="O52" s="101"/>
      <c r="P52" s="101" t="s">
        <v>189</v>
      </c>
      <c r="Q52" s="101"/>
      <c r="R52" s="101"/>
      <c r="S52" s="101"/>
      <c r="T52" s="101"/>
      <c r="U52" s="103"/>
      <c r="V52" s="103"/>
      <c r="W52" s="103"/>
      <c r="X52" s="103"/>
      <c r="Y52" s="103"/>
      <c r="Z52" s="159"/>
      <c r="AA52" s="159"/>
      <c r="AB52" s="159"/>
      <c r="AC52" s="100"/>
      <c r="AD52" s="159"/>
      <c r="AE52" s="159"/>
      <c r="AF52" s="125"/>
      <c r="AG52" s="497">
        <v>5000</v>
      </c>
      <c r="AH52" s="497"/>
      <c r="AI52" s="497"/>
      <c r="AJ52" s="497"/>
      <c r="AK52" s="490" t="s">
        <v>97</v>
      </c>
      <c r="AL52" s="490"/>
      <c r="AM52" s="500">
        <f>$AF$29</f>
        <v>0</v>
      </c>
      <c r="AN52" s="501"/>
      <c r="AO52" s="502">
        <f>IF(OR($AM$52="",$AG$52=""),"",$AG$52*$AM$52)</f>
        <v>0</v>
      </c>
      <c r="AP52" s="503"/>
      <c r="AQ52" s="503"/>
      <c r="AR52" s="503"/>
      <c r="AS52" s="503"/>
      <c r="AT52" s="503"/>
      <c r="AU52" s="504"/>
      <c r="AY52" s="263"/>
      <c r="AZ52" s="51"/>
      <c r="BA52" s="275"/>
      <c r="BB52" s="275"/>
      <c r="BC52" s="275"/>
      <c r="BD52" s="275"/>
      <c r="BE52" s="275"/>
      <c r="BF52" s="275"/>
      <c r="BG52" s="275"/>
      <c r="BH52" s="275"/>
      <c r="BI52" s="275"/>
      <c r="BJ52" s="275"/>
      <c r="BK52" s="275"/>
      <c r="BL52" s="275"/>
      <c r="BM52" s="276"/>
      <c r="BW52" s="256"/>
      <c r="BX52" s="256"/>
      <c r="BY52" s="256"/>
      <c r="BZ52" s="256"/>
      <c r="CA52" s="256"/>
    </row>
    <row r="53" spans="1:80" ht="20.149999999999999" customHeight="1" thickTop="1" thickBot="1" x14ac:dyDescent="0.6">
      <c r="A53" s="521"/>
      <c r="B53" s="522"/>
      <c r="C53" s="135"/>
      <c r="D53" s="107"/>
      <c r="E53" s="108"/>
      <c r="F53" s="108"/>
      <c r="G53" s="108"/>
      <c r="H53" s="109"/>
      <c r="I53" s="108"/>
      <c r="J53" s="108" t="s">
        <v>171</v>
      </c>
      <c r="K53" s="110" t="s">
        <v>174</v>
      </c>
      <c r="L53" s="110"/>
      <c r="M53" s="108"/>
      <c r="N53" s="108"/>
      <c r="O53" s="108"/>
      <c r="P53" s="108" t="s">
        <v>190</v>
      </c>
      <c r="Q53" s="108"/>
      <c r="R53" s="108"/>
      <c r="S53" s="108"/>
      <c r="T53" s="108"/>
      <c r="U53" s="111"/>
      <c r="V53" s="111"/>
      <c r="W53" s="111"/>
      <c r="X53" s="111"/>
      <c r="Y53" s="111"/>
      <c r="Z53" s="112"/>
      <c r="AA53" s="112"/>
      <c r="AB53" s="112"/>
      <c r="AC53" s="113"/>
      <c r="AD53" s="112"/>
      <c r="AE53" s="112"/>
      <c r="AF53" s="114"/>
      <c r="AG53" s="376">
        <v>30000</v>
      </c>
      <c r="AH53" s="376"/>
      <c r="AI53" s="376"/>
      <c r="AJ53" s="376"/>
      <c r="AK53" s="479" t="s">
        <v>97</v>
      </c>
      <c r="AL53" s="479"/>
      <c r="AM53" s="480">
        <f>$AF$33</f>
        <v>0</v>
      </c>
      <c r="AN53" s="481"/>
      <c r="AO53" s="482">
        <f>IF(OR($AM$53="",$AG$53=""),"",$AG$53*$AM$53)</f>
        <v>0</v>
      </c>
      <c r="AP53" s="483"/>
      <c r="AQ53" s="483"/>
      <c r="AR53" s="483"/>
      <c r="AS53" s="483"/>
      <c r="AT53" s="483"/>
      <c r="AU53" s="484"/>
      <c r="BW53" s="256"/>
      <c r="BX53" s="256"/>
      <c r="BY53" s="256"/>
      <c r="BZ53" s="256"/>
      <c r="CA53" s="256"/>
    </row>
    <row r="54" spans="1:80" ht="20.149999999999999" customHeight="1" thickTop="1" thickBot="1" x14ac:dyDescent="0.4">
      <c r="A54" s="521"/>
      <c r="B54" s="522"/>
      <c r="C54" s="293" t="s">
        <v>237</v>
      </c>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4"/>
      <c r="AO54" s="295">
        <f>IF(OR($AO$51="",$AO$52="",$AO$53=""),"",$AO$51+$AO$52+$AO$53)</f>
        <v>150000</v>
      </c>
      <c r="AP54" s="296"/>
      <c r="AQ54" s="296"/>
      <c r="AR54" s="296"/>
      <c r="AS54" s="296"/>
      <c r="AT54" s="296"/>
      <c r="AU54" s="297"/>
      <c r="AZ54" s="51"/>
      <c r="BA54" s="275"/>
      <c r="BB54" s="275"/>
      <c r="BC54" s="275"/>
      <c r="BD54" s="275"/>
      <c r="BE54" s="275"/>
      <c r="BF54" s="275"/>
      <c r="BG54" s="275"/>
      <c r="BH54" s="275"/>
      <c r="BI54" s="275"/>
      <c r="BJ54" s="275"/>
      <c r="BK54" s="275"/>
      <c r="BL54" s="275"/>
      <c r="BM54" s="276"/>
      <c r="BW54" s="256"/>
      <c r="BX54" s="256"/>
      <c r="BY54" s="256"/>
      <c r="BZ54" s="256"/>
      <c r="CA54" s="256"/>
    </row>
    <row r="55" spans="1:80" ht="20.149999999999999" customHeight="1" thickTop="1" x14ac:dyDescent="0.55000000000000004">
      <c r="A55" s="521"/>
      <c r="B55" s="522"/>
      <c r="C55" s="135" t="s">
        <v>182</v>
      </c>
      <c r="D55" s="150" t="s">
        <v>179</v>
      </c>
      <c r="E55" s="141"/>
      <c r="F55" s="141"/>
      <c r="G55" s="141"/>
      <c r="H55" s="49"/>
      <c r="I55" s="116"/>
      <c r="J55" s="116" t="s">
        <v>164</v>
      </c>
      <c r="K55" s="151" t="s">
        <v>175</v>
      </c>
      <c r="L55" s="116"/>
      <c r="M55" s="116"/>
      <c r="N55" s="116"/>
      <c r="O55" s="116"/>
      <c r="P55" s="116" t="s">
        <v>176</v>
      </c>
      <c r="Q55" s="116"/>
      <c r="R55" s="116"/>
      <c r="S55" s="116"/>
      <c r="T55" s="116"/>
      <c r="U55" s="152"/>
      <c r="V55" s="152"/>
      <c r="W55" s="152"/>
      <c r="X55" s="152"/>
      <c r="Y55" s="152"/>
      <c r="Z55" s="153"/>
      <c r="AA55" s="153"/>
      <c r="AB55" s="153"/>
      <c r="AC55" s="154"/>
      <c r="AD55" s="381"/>
      <c r="AE55" s="381"/>
      <c r="AF55" s="155"/>
      <c r="AG55" s="448">
        <f>$P$28</f>
        <v>0</v>
      </c>
      <c r="AH55" s="449"/>
      <c r="AI55" s="449"/>
      <c r="AJ55" s="450"/>
      <c r="AK55" s="360">
        <f>O47</f>
        <v>0</v>
      </c>
      <c r="AL55" s="361"/>
      <c r="AM55" s="464">
        <f>$AM$51</f>
        <v>1</v>
      </c>
      <c r="AN55" s="363"/>
      <c r="AO55" s="364">
        <f>IF(OR(AM55="",AK55=""),"",AG55*AK55*AM55)</f>
        <v>0</v>
      </c>
      <c r="AP55" s="365"/>
      <c r="AQ55" s="365"/>
      <c r="AR55" s="365"/>
      <c r="AS55" s="365"/>
      <c r="AT55" s="365"/>
      <c r="AU55" s="366"/>
      <c r="BW55" s="256"/>
      <c r="BX55" s="256"/>
      <c r="BY55" s="256"/>
      <c r="BZ55" s="256"/>
      <c r="CA55" s="256"/>
    </row>
    <row r="56" spans="1:80" ht="20.149999999999999" customHeight="1" x14ac:dyDescent="0.55000000000000004">
      <c r="A56" s="521"/>
      <c r="B56" s="522"/>
      <c r="C56" s="135"/>
      <c r="D56" s="150" t="s">
        <v>180</v>
      </c>
      <c r="E56" s="141"/>
      <c r="F56" s="141"/>
      <c r="G56" s="141"/>
      <c r="H56" s="49"/>
      <c r="I56" s="108"/>
      <c r="J56" s="101" t="s">
        <v>165</v>
      </c>
      <c r="K56" s="124" t="s">
        <v>174</v>
      </c>
      <c r="L56" s="101"/>
      <c r="M56" s="101"/>
      <c r="N56" s="101"/>
      <c r="O56" s="101"/>
      <c r="P56" s="101" t="s">
        <v>177</v>
      </c>
      <c r="Q56" s="101"/>
      <c r="R56" s="102"/>
      <c r="S56" s="102"/>
      <c r="T56" s="101"/>
      <c r="U56" s="159"/>
      <c r="V56" s="159"/>
      <c r="W56" s="101"/>
      <c r="X56" s="103"/>
      <c r="Y56" s="104"/>
      <c r="Z56" s="104"/>
      <c r="AA56" s="104"/>
      <c r="AB56" s="105"/>
      <c r="AC56" s="102"/>
      <c r="AD56" s="102"/>
      <c r="AE56" s="105"/>
      <c r="AF56" s="106"/>
      <c r="AG56" s="357">
        <f>$AM$28</f>
        <v>0</v>
      </c>
      <c r="AH56" s="358"/>
      <c r="AI56" s="358"/>
      <c r="AJ56" s="359"/>
      <c r="AK56" s="360">
        <f>O47</f>
        <v>0</v>
      </c>
      <c r="AL56" s="361"/>
      <c r="AM56" s="464">
        <f>$AM$52</f>
        <v>0</v>
      </c>
      <c r="AN56" s="363"/>
      <c r="AO56" s="364">
        <f t="shared" ref="AO56:AO57" si="0">IF(OR(AM56="",AK56=""),"",AG56*AK56*AM56)</f>
        <v>0</v>
      </c>
      <c r="AP56" s="365"/>
      <c r="AQ56" s="365"/>
      <c r="AR56" s="365"/>
      <c r="AS56" s="365"/>
      <c r="AT56" s="365"/>
      <c r="AU56" s="366"/>
      <c r="BW56" s="256"/>
      <c r="BX56" s="256"/>
      <c r="BY56" s="256"/>
      <c r="BZ56" s="256"/>
      <c r="CA56" s="256"/>
    </row>
    <row r="57" spans="1:80" ht="20.149999999999999" customHeight="1" x14ac:dyDescent="0.55000000000000004">
      <c r="A57" s="521"/>
      <c r="B57" s="522"/>
      <c r="C57" s="135"/>
      <c r="D57" s="107"/>
      <c r="E57" s="108"/>
      <c r="F57" s="108"/>
      <c r="G57" s="108"/>
      <c r="H57" s="109"/>
      <c r="I57" s="158"/>
      <c r="J57" s="101" t="s">
        <v>171</v>
      </c>
      <c r="K57" s="124" t="s">
        <v>174</v>
      </c>
      <c r="L57" s="101"/>
      <c r="M57" s="101"/>
      <c r="N57" s="101"/>
      <c r="O57" s="101"/>
      <c r="P57" s="101" t="s">
        <v>178</v>
      </c>
      <c r="Q57" s="101"/>
      <c r="R57" s="101"/>
      <c r="S57" s="101"/>
      <c r="T57" s="101"/>
      <c r="U57" s="156"/>
      <c r="V57" s="156"/>
      <c r="W57" s="156"/>
      <c r="X57" s="156"/>
      <c r="Y57" s="156"/>
      <c r="Z57" s="356"/>
      <c r="AA57" s="356"/>
      <c r="AB57" s="356"/>
      <c r="AC57" s="100"/>
      <c r="AD57" s="356"/>
      <c r="AE57" s="356"/>
      <c r="AF57" s="157"/>
      <c r="AG57" s="357">
        <f>$AM$32</f>
        <v>0</v>
      </c>
      <c r="AH57" s="358"/>
      <c r="AI57" s="358"/>
      <c r="AJ57" s="359"/>
      <c r="AK57" s="360">
        <f>O47</f>
        <v>0</v>
      </c>
      <c r="AL57" s="361"/>
      <c r="AM57" s="362">
        <f>$AM$53</f>
        <v>0</v>
      </c>
      <c r="AN57" s="363"/>
      <c r="AO57" s="364">
        <f t="shared" si="0"/>
        <v>0</v>
      </c>
      <c r="AP57" s="365"/>
      <c r="AQ57" s="365"/>
      <c r="AR57" s="365"/>
      <c r="AS57" s="365"/>
      <c r="AT57" s="365"/>
      <c r="AU57" s="366"/>
      <c r="BE57" s="46"/>
      <c r="BF57" s="272"/>
      <c r="BG57" s="272"/>
      <c r="BH57" s="272"/>
      <c r="BI57" s="277"/>
      <c r="BJ57" s="272"/>
      <c r="BK57" s="272"/>
      <c r="BL57" s="272"/>
      <c r="BM57" s="46"/>
      <c r="BN57" s="46"/>
      <c r="BW57" s="256"/>
      <c r="BX57" s="256"/>
      <c r="BY57" s="256"/>
      <c r="BZ57" s="256"/>
      <c r="CA57" s="256"/>
    </row>
    <row r="58" spans="1:80" ht="20.149999999999999" customHeight="1" x14ac:dyDescent="0.55000000000000004">
      <c r="A58" s="521"/>
      <c r="B58" s="522"/>
      <c r="C58" s="293" t="s">
        <v>238</v>
      </c>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4"/>
      <c r="AO58" s="295">
        <f>IF(OR($AO$55="",$AO$56="",$AO$57=""),"",$AO$55+$AO$56+$AO$57)</f>
        <v>0</v>
      </c>
      <c r="AP58" s="296"/>
      <c r="AQ58" s="296"/>
      <c r="AR58" s="296"/>
      <c r="AS58" s="296"/>
      <c r="AT58" s="296"/>
      <c r="AU58" s="297"/>
      <c r="BU58" s="227"/>
      <c r="BW58" s="278"/>
      <c r="BX58" s="264"/>
      <c r="BY58" s="256"/>
      <c r="BZ58" s="256"/>
      <c r="CA58" s="264"/>
      <c r="CB58" s="46"/>
    </row>
    <row r="59" spans="1:80" ht="20.149999999999999" customHeight="1" x14ac:dyDescent="0.55000000000000004">
      <c r="A59" s="521"/>
      <c r="B59" s="522"/>
      <c r="C59" s="135" t="s">
        <v>183</v>
      </c>
      <c r="D59" s="107" t="s">
        <v>102</v>
      </c>
      <c r="E59" s="164"/>
      <c r="F59" s="164"/>
      <c r="G59" s="164"/>
      <c r="H59" s="84"/>
      <c r="I59" s="116"/>
      <c r="J59" s="116" t="s">
        <v>240</v>
      </c>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465">
        <f>IF(OR($AO$54="",$AO$58=""),"",ROUND(($AO$54+$AO$58)*0.1,0))</f>
        <v>15000</v>
      </c>
      <c r="AP59" s="466"/>
      <c r="AQ59" s="466"/>
      <c r="AR59" s="466"/>
      <c r="AS59" s="466"/>
      <c r="AT59" s="466"/>
      <c r="AU59" s="467"/>
      <c r="BW59" s="256"/>
      <c r="BX59" s="256"/>
      <c r="BY59" s="256"/>
      <c r="BZ59" s="256"/>
      <c r="CA59" s="256"/>
    </row>
    <row r="60" spans="1:80" ht="20.149999999999999" customHeight="1" thickBot="1" x14ac:dyDescent="0.6">
      <c r="A60" s="523"/>
      <c r="B60" s="524"/>
      <c r="C60" s="293" t="s">
        <v>210</v>
      </c>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4"/>
      <c r="AO60" s="485">
        <f>IF(OR(AO54="",AO58="",AO59=""),"",AO54+AO58+AO59)</f>
        <v>165000</v>
      </c>
      <c r="AP60" s="296"/>
      <c r="AQ60" s="296"/>
      <c r="AR60" s="296"/>
      <c r="AS60" s="296"/>
      <c r="AT60" s="296"/>
      <c r="AU60" s="297"/>
      <c r="BU60" s="227"/>
      <c r="BV60" s="227"/>
      <c r="BW60" s="256"/>
      <c r="BX60" s="256"/>
      <c r="BY60" s="256"/>
      <c r="BZ60" s="256"/>
      <c r="CA60" s="256"/>
    </row>
    <row r="61" spans="1:80" ht="22.5" customHeight="1" x14ac:dyDescent="0.55000000000000004">
      <c r="A61" s="377"/>
      <c r="B61" s="378"/>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454"/>
      <c r="AG61" s="455" t="s">
        <v>195</v>
      </c>
      <c r="AH61" s="455"/>
      <c r="AI61" s="455"/>
      <c r="AJ61" s="455"/>
      <c r="AK61" s="462" t="s">
        <v>83</v>
      </c>
      <c r="AL61" s="462"/>
      <c r="AM61" s="462" t="s">
        <v>196</v>
      </c>
      <c r="AN61" s="463"/>
      <c r="AO61" s="451" t="s">
        <v>84</v>
      </c>
      <c r="AP61" s="452"/>
      <c r="AQ61" s="452"/>
      <c r="AR61" s="452"/>
      <c r="AS61" s="452"/>
      <c r="AT61" s="452"/>
      <c r="AU61" s="453"/>
      <c r="BU61" s="227"/>
      <c r="BV61" s="227"/>
      <c r="BW61" s="256"/>
      <c r="BX61" s="256"/>
      <c r="BY61" s="256"/>
      <c r="BZ61" s="256"/>
      <c r="CA61" s="256"/>
    </row>
    <row r="62" spans="1:80" ht="20.149999999999999" customHeight="1" x14ac:dyDescent="0.55000000000000004">
      <c r="A62" s="347" t="s">
        <v>217</v>
      </c>
      <c r="B62" s="444"/>
      <c r="C62" s="55" t="s">
        <v>184</v>
      </c>
      <c r="D62" s="56" t="s">
        <v>197</v>
      </c>
      <c r="E62" s="161"/>
      <c r="F62" s="161"/>
      <c r="G62" s="161"/>
      <c r="H62" s="58"/>
      <c r="I62" s="161"/>
      <c r="J62" s="116" t="s">
        <v>164</v>
      </c>
      <c r="K62" s="151" t="s">
        <v>175</v>
      </c>
      <c r="L62" s="116"/>
      <c r="M62" s="116"/>
      <c r="N62" s="116"/>
      <c r="O62" s="116"/>
      <c r="P62" s="116" t="s">
        <v>176</v>
      </c>
      <c r="Q62" s="116"/>
      <c r="R62" s="116"/>
      <c r="S62" s="116"/>
      <c r="T62" s="116"/>
      <c r="U62" s="152"/>
      <c r="V62" s="152"/>
      <c r="W62" s="152"/>
      <c r="X62" s="152"/>
      <c r="Y62" s="152"/>
      <c r="Z62" s="153"/>
      <c r="AA62" s="153"/>
      <c r="AB62" s="153"/>
      <c r="AC62" s="154"/>
      <c r="AD62" s="381"/>
      <c r="AE62" s="381"/>
      <c r="AF62" s="155"/>
      <c r="AG62" s="448">
        <f>$P$28</f>
        <v>0</v>
      </c>
      <c r="AH62" s="449"/>
      <c r="AI62" s="449"/>
      <c r="AJ62" s="450"/>
      <c r="AK62" s="360">
        <f>$AD$45</f>
        <v>0</v>
      </c>
      <c r="AL62" s="361"/>
      <c r="AM62" s="464">
        <f>$AM$51</f>
        <v>1</v>
      </c>
      <c r="AN62" s="363"/>
      <c r="AO62" s="364">
        <f>IF(OR(AM62="",AK62=""),"",AG62*AK62*AM62)</f>
        <v>0</v>
      </c>
      <c r="AP62" s="365"/>
      <c r="AQ62" s="365"/>
      <c r="AR62" s="365"/>
      <c r="AS62" s="365"/>
      <c r="AT62" s="365"/>
      <c r="AU62" s="366"/>
      <c r="BU62" s="227"/>
      <c r="BV62" s="227"/>
      <c r="BW62" s="256"/>
      <c r="BX62" s="256"/>
      <c r="BY62" s="256"/>
      <c r="BZ62" s="256"/>
      <c r="CA62" s="256"/>
    </row>
    <row r="63" spans="1:80" ht="20.149999999999999" customHeight="1" thickBot="1" x14ac:dyDescent="0.6">
      <c r="A63" s="347"/>
      <c r="B63" s="444"/>
      <c r="C63" s="162"/>
      <c r="D63" s="107" t="s">
        <v>198</v>
      </c>
      <c r="E63" s="108"/>
      <c r="F63" s="108"/>
      <c r="G63" s="108"/>
      <c r="H63" s="109"/>
      <c r="I63" s="108"/>
      <c r="J63" s="101" t="s">
        <v>165</v>
      </c>
      <c r="K63" s="124" t="s">
        <v>174</v>
      </c>
      <c r="L63" s="101"/>
      <c r="M63" s="101"/>
      <c r="N63" s="101"/>
      <c r="O63" s="101"/>
      <c r="P63" s="101" t="s">
        <v>177</v>
      </c>
      <c r="Q63" s="101"/>
      <c r="R63" s="102"/>
      <c r="S63" s="102"/>
      <c r="T63" s="101"/>
      <c r="U63" s="159"/>
      <c r="V63" s="159"/>
      <c r="W63" s="101"/>
      <c r="X63" s="103"/>
      <c r="Y63" s="104"/>
      <c r="Z63" s="104"/>
      <c r="AA63" s="104"/>
      <c r="AB63" s="105"/>
      <c r="AC63" s="102"/>
      <c r="AD63" s="102"/>
      <c r="AE63" s="105"/>
      <c r="AF63" s="106"/>
      <c r="AG63" s="357">
        <f>$AM$28</f>
        <v>0</v>
      </c>
      <c r="AH63" s="358"/>
      <c r="AI63" s="358"/>
      <c r="AJ63" s="359"/>
      <c r="AK63" s="360">
        <f>$AD$45</f>
        <v>0</v>
      </c>
      <c r="AL63" s="361"/>
      <c r="AM63" s="464">
        <f>$AM$52</f>
        <v>0</v>
      </c>
      <c r="AN63" s="363"/>
      <c r="AO63" s="364">
        <f t="shared" ref="AO63:AO64" si="1">IF(OR(AM63="",AK63=""),"",AG63*AK63*AM63)</f>
        <v>0</v>
      </c>
      <c r="AP63" s="365"/>
      <c r="AQ63" s="365"/>
      <c r="AR63" s="365"/>
      <c r="AS63" s="365"/>
      <c r="AT63" s="365"/>
      <c r="AU63" s="366"/>
      <c r="AX63" s="46"/>
      <c r="AY63" s="46"/>
      <c r="AZ63" s="46"/>
      <c r="BA63" s="46"/>
      <c r="BB63" s="46"/>
      <c r="BC63" s="46"/>
      <c r="BD63" s="46"/>
      <c r="BJ63" s="272"/>
      <c r="BK63" s="272"/>
      <c r="BL63" s="46"/>
      <c r="BM63" s="46"/>
      <c r="BN63" s="46"/>
      <c r="BO63" s="46"/>
      <c r="BP63" s="46"/>
      <c r="BQ63" s="46"/>
      <c r="BR63" s="46"/>
      <c r="BS63" s="46"/>
      <c r="BU63" s="227"/>
      <c r="BV63" s="227"/>
      <c r="BW63" s="256"/>
      <c r="BX63" s="256"/>
      <c r="BY63" s="256"/>
      <c r="BZ63" s="256"/>
      <c r="CA63" s="256"/>
    </row>
    <row r="64" spans="1:80" ht="20.149999999999999" customHeight="1" thickTop="1" thickBot="1" x14ac:dyDescent="0.6">
      <c r="A64" s="347"/>
      <c r="B64" s="444"/>
      <c r="C64" s="162"/>
      <c r="D64" s="107"/>
      <c r="E64" s="108"/>
      <c r="F64" s="108"/>
      <c r="G64" s="108"/>
      <c r="H64" s="109"/>
      <c r="I64" s="108"/>
      <c r="J64" s="101" t="s">
        <v>171</v>
      </c>
      <c r="K64" s="124" t="s">
        <v>174</v>
      </c>
      <c r="L64" s="101"/>
      <c r="M64" s="101"/>
      <c r="N64" s="101"/>
      <c r="O64" s="101"/>
      <c r="P64" s="101" t="s">
        <v>178</v>
      </c>
      <c r="Q64" s="101"/>
      <c r="R64" s="101"/>
      <c r="S64" s="101"/>
      <c r="T64" s="101"/>
      <c r="U64" s="156"/>
      <c r="V64" s="156"/>
      <c r="W64" s="156"/>
      <c r="X64" s="156"/>
      <c r="Y64" s="156"/>
      <c r="Z64" s="356"/>
      <c r="AA64" s="356"/>
      <c r="AB64" s="356"/>
      <c r="AC64" s="100"/>
      <c r="AD64" s="356"/>
      <c r="AE64" s="356"/>
      <c r="AF64" s="157"/>
      <c r="AG64" s="357">
        <f>$AM$32</f>
        <v>0</v>
      </c>
      <c r="AH64" s="358"/>
      <c r="AI64" s="358"/>
      <c r="AJ64" s="359"/>
      <c r="AK64" s="360">
        <f>$AD$45</f>
        <v>0</v>
      </c>
      <c r="AL64" s="361"/>
      <c r="AM64" s="362">
        <f>$AM$53</f>
        <v>0</v>
      </c>
      <c r="AN64" s="363"/>
      <c r="AO64" s="364">
        <f t="shared" si="1"/>
        <v>0</v>
      </c>
      <c r="AP64" s="365"/>
      <c r="AQ64" s="365"/>
      <c r="AR64" s="365"/>
      <c r="AS64" s="365"/>
      <c r="AT64" s="365"/>
      <c r="AU64" s="366"/>
      <c r="AY64" s="266"/>
      <c r="AZ64" s="54"/>
      <c r="BB64" s="279"/>
      <c r="BU64" s="227"/>
      <c r="BV64" s="227"/>
      <c r="BW64" s="256"/>
      <c r="BX64" s="256"/>
      <c r="BY64" s="256"/>
      <c r="BZ64" s="256"/>
      <c r="CA64" s="256"/>
    </row>
    <row r="65" spans="1:93" ht="20.149999999999999" customHeight="1" thickTop="1" thickBot="1" x14ac:dyDescent="0.6">
      <c r="A65" s="347"/>
      <c r="B65" s="444"/>
      <c r="C65" s="293" t="s">
        <v>239</v>
      </c>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4"/>
      <c r="AO65" s="295">
        <f>IF(OR($AO$62="",$AO$63="",$AO$64=""),"",$AO$62+$AO$63+$AO$64)</f>
        <v>0</v>
      </c>
      <c r="AP65" s="296"/>
      <c r="AQ65" s="296"/>
      <c r="AR65" s="296"/>
      <c r="AS65" s="296"/>
      <c r="AT65" s="296"/>
      <c r="AU65" s="297"/>
      <c r="AY65" s="268"/>
      <c r="AZ65" s="54"/>
      <c r="BB65" s="279"/>
      <c r="BU65" s="227"/>
      <c r="BV65" s="227"/>
    </row>
    <row r="66" spans="1:93" ht="20.149999999999999" customHeight="1" thickTop="1" thickBot="1" x14ac:dyDescent="0.6">
      <c r="A66" s="445"/>
      <c r="B66" s="444"/>
      <c r="C66" s="55" t="s">
        <v>209</v>
      </c>
      <c r="D66" s="56" t="s">
        <v>102</v>
      </c>
      <c r="E66" s="57"/>
      <c r="F66" s="57"/>
      <c r="G66" s="57"/>
      <c r="H66" s="58"/>
      <c r="I66" s="57"/>
      <c r="J66" s="116" t="s">
        <v>241</v>
      </c>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465">
        <f>IF(OR($AO$65=""),"",ROUND(($AO$65)*0.1,0))</f>
        <v>0</v>
      </c>
      <c r="AP66" s="466"/>
      <c r="AQ66" s="466"/>
      <c r="AR66" s="466"/>
      <c r="AS66" s="466"/>
      <c r="AT66" s="466"/>
      <c r="AU66" s="467"/>
      <c r="AY66" s="257"/>
      <c r="AZ66" s="54"/>
      <c r="BB66" s="279"/>
      <c r="BU66" s="227"/>
      <c r="BV66" s="227"/>
    </row>
    <row r="67" spans="1:93" ht="20.149999999999999" customHeight="1" thickTop="1" thickBot="1" x14ac:dyDescent="0.6">
      <c r="A67" s="446"/>
      <c r="B67" s="447"/>
      <c r="C67" s="468" t="s">
        <v>216</v>
      </c>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70"/>
      <c r="AO67" s="471">
        <f>IF(OR($AO$65="",$AO$66=""),"",$AO$65+$AO$66)</f>
        <v>0</v>
      </c>
      <c r="AP67" s="472"/>
      <c r="AQ67" s="472"/>
      <c r="AR67" s="472"/>
      <c r="AS67" s="472"/>
      <c r="AT67" s="472"/>
      <c r="AU67" s="473"/>
      <c r="AY67" s="263"/>
      <c r="AZ67" s="280"/>
      <c r="BA67" s="46"/>
      <c r="BB67" s="279"/>
      <c r="BD67" s="46"/>
      <c r="BU67" s="227"/>
      <c r="BV67" s="227"/>
    </row>
    <row r="68" spans="1:93" ht="9.75" customHeight="1" thickBot="1" x14ac:dyDescent="0.6">
      <c r="A68" s="53"/>
      <c r="C68" s="53"/>
      <c r="D68" s="53"/>
      <c r="E68" s="53"/>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Y68" s="257"/>
      <c r="AZ68" s="280"/>
      <c r="BA68" s="46"/>
      <c r="BB68" s="279"/>
      <c r="BD68" s="46"/>
      <c r="BU68" s="227"/>
      <c r="BV68" s="227"/>
    </row>
    <row r="69" spans="1:93" ht="16.75" hidden="1" customHeight="1" thickBot="1" x14ac:dyDescent="0.6">
      <c r="A69" s="53"/>
      <c r="C69" s="53"/>
      <c r="D69" s="53"/>
      <c r="E69" s="53"/>
      <c r="F69" s="4"/>
      <c r="G69" s="4"/>
      <c r="H69" s="60" t="s">
        <v>113</v>
      </c>
      <c r="I69" s="44" t="b">
        <v>0</v>
      </c>
      <c r="J69" s="4"/>
      <c r="K69" s="4"/>
      <c r="L69" s="4"/>
      <c r="M69" s="4"/>
      <c r="N69" s="4"/>
      <c r="O69" s="4"/>
      <c r="P69" s="4"/>
      <c r="Q69" s="4"/>
      <c r="R69" s="46" t="b">
        <v>0</v>
      </c>
      <c r="S69" s="4"/>
      <c r="T69" s="4"/>
      <c r="U69" s="4"/>
      <c r="V69" s="4"/>
      <c r="W69" s="4"/>
      <c r="X69" s="4"/>
      <c r="Y69" s="4"/>
      <c r="Z69" s="44">
        <f>IF(AND(BU47&lt;=21,BU47&gt;=3),1,IF(OR(BU47=1,BU47=2),2,IF(AND(I69=TRUE,R69=FALSE,BU47=""),1,IF(AND(I69=FALSE,R69=TRUE,BU47=""),2,0))))</f>
        <v>0</v>
      </c>
      <c r="AA69" s="45" t="s">
        <v>114</v>
      </c>
      <c r="AB69" s="4"/>
      <c r="AC69" s="4"/>
      <c r="AD69" s="4"/>
      <c r="AE69" s="4"/>
      <c r="AF69" s="4"/>
      <c r="AG69" s="4"/>
      <c r="AH69" s="4"/>
      <c r="AI69" s="4"/>
      <c r="AJ69" s="4"/>
      <c r="AK69" s="4"/>
      <c r="AL69" s="4"/>
      <c r="AM69" s="4"/>
      <c r="AN69" s="4"/>
      <c r="AO69" s="4"/>
      <c r="AP69" s="4"/>
      <c r="AQ69" s="4"/>
      <c r="AR69" s="4"/>
      <c r="AS69" s="4"/>
      <c r="AT69" s="4"/>
      <c r="AU69" s="4"/>
      <c r="AY69" s="257"/>
      <c r="AZ69" s="61"/>
      <c r="BA69" s="46"/>
      <c r="BB69" s="279"/>
      <c r="BD69" s="46"/>
      <c r="BU69" s="227"/>
      <c r="BV69" s="227"/>
    </row>
    <row r="70" spans="1:93" ht="16.75" customHeight="1" x14ac:dyDescent="0.55000000000000004">
      <c r="A70" s="506" t="s">
        <v>115</v>
      </c>
      <c r="B70" s="507"/>
      <c r="C70" s="507"/>
      <c r="D70" s="507"/>
      <c r="E70" s="507"/>
      <c r="F70" s="507"/>
      <c r="G70" s="508"/>
      <c r="H70" s="211"/>
      <c r="I70" s="218" t="s">
        <v>247</v>
      </c>
      <c r="J70" s="213"/>
      <c r="K70" s="213"/>
      <c r="L70" s="213"/>
      <c r="M70" s="213"/>
      <c r="N70" s="213"/>
      <c r="O70" s="213"/>
      <c r="P70" s="213"/>
      <c r="Q70" s="213"/>
      <c r="R70" s="214"/>
      <c r="S70" s="213"/>
      <c r="T70" s="213"/>
      <c r="U70" s="213"/>
      <c r="V70" s="213"/>
      <c r="W70" s="213"/>
      <c r="X70" s="213"/>
      <c r="Y70" s="213"/>
      <c r="Z70" s="212"/>
      <c r="AA70" s="215"/>
      <c r="AB70" s="213"/>
      <c r="AC70" s="213"/>
      <c r="AD70" s="213"/>
      <c r="AE70" s="213"/>
      <c r="AF70" s="213"/>
      <c r="AG70" s="213"/>
      <c r="AH70" s="213"/>
      <c r="AI70" s="213"/>
      <c r="AJ70" s="213"/>
      <c r="AK70" s="213"/>
      <c r="AL70" s="213"/>
      <c r="AM70" s="213"/>
      <c r="AN70" s="213"/>
      <c r="AO70" s="213"/>
      <c r="AP70" s="213"/>
      <c r="AQ70" s="213"/>
      <c r="AR70" s="213"/>
      <c r="AS70" s="213"/>
      <c r="AT70" s="213"/>
      <c r="AU70" s="216"/>
      <c r="AY70" s="257"/>
      <c r="AZ70" s="205"/>
      <c r="BA70" s="46"/>
      <c r="BB70" s="279"/>
      <c r="BD70" s="46"/>
      <c r="BU70" s="227"/>
      <c r="BV70" s="227"/>
    </row>
    <row r="71" spans="1:93" ht="16.75" customHeight="1" x14ac:dyDescent="0.55000000000000004">
      <c r="A71" s="509"/>
      <c r="B71" s="510"/>
      <c r="C71" s="510"/>
      <c r="D71" s="510"/>
      <c r="E71" s="510"/>
      <c r="F71" s="510"/>
      <c r="G71" s="511"/>
      <c r="H71" s="219"/>
      <c r="I71" s="374"/>
      <c r="J71" s="374"/>
      <c r="K71" s="374"/>
      <c r="L71" s="374"/>
      <c r="M71" s="374"/>
      <c r="N71" s="374"/>
      <c r="O71" s="374"/>
      <c r="P71" s="374"/>
      <c r="Q71" s="195"/>
      <c r="R71" s="127" t="s">
        <v>248</v>
      </c>
      <c r="S71" s="195"/>
      <c r="T71" s="108"/>
      <c r="U71" s="108"/>
      <c r="V71" s="108"/>
      <c r="W71" s="108"/>
      <c r="X71" s="108"/>
      <c r="Y71" s="108"/>
      <c r="Z71" s="209"/>
      <c r="AA71" s="210"/>
      <c r="AB71" s="108"/>
      <c r="AC71" s="108"/>
      <c r="AD71" s="108"/>
      <c r="AE71" s="108"/>
      <c r="AF71" s="108"/>
      <c r="AG71" s="108"/>
      <c r="AH71" s="108"/>
      <c r="AI71" s="108"/>
      <c r="AJ71" s="108"/>
      <c r="AK71" s="108"/>
      <c r="AL71" s="108"/>
      <c r="AM71" s="108"/>
      <c r="AN71" s="108"/>
      <c r="AO71" s="108"/>
      <c r="AP71" s="108"/>
      <c r="AQ71" s="108"/>
      <c r="AR71" s="108"/>
      <c r="AS71" s="108"/>
      <c r="AT71" s="108"/>
      <c r="AU71" s="190"/>
      <c r="AY71" s="257"/>
      <c r="AZ71" s="205"/>
      <c r="BA71" s="46"/>
      <c r="BB71" s="279"/>
      <c r="BD71" s="46"/>
      <c r="BU71" s="227"/>
      <c r="BV71" s="227"/>
    </row>
    <row r="72" spans="1:93" ht="13.25" customHeight="1" thickBot="1" x14ac:dyDescent="0.6">
      <c r="A72" s="512"/>
      <c r="B72" s="513"/>
      <c r="C72" s="513"/>
      <c r="D72" s="513"/>
      <c r="E72" s="513"/>
      <c r="F72" s="513"/>
      <c r="G72" s="514"/>
      <c r="H72" s="217"/>
      <c r="I72" s="474"/>
      <c r="J72" s="474"/>
      <c r="K72" s="206"/>
      <c r="L72" s="207"/>
      <c r="M72" s="207"/>
      <c r="N72" s="207"/>
      <c r="O72" s="207"/>
      <c r="P72" s="207"/>
      <c r="Q72" s="172"/>
      <c r="R72" s="474"/>
      <c r="S72" s="474"/>
      <c r="T72" s="206"/>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8"/>
      <c r="BF72" s="226" t="s">
        <v>249</v>
      </c>
      <c r="BI72" s="226" t="s">
        <v>245</v>
      </c>
      <c r="BU72" s="227"/>
      <c r="BV72" s="227"/>
    </row>
    <row r="73" spans="1:93" ht="15.75" customHeight="1" x14ac:dyDescent="0.55000000000000004">
      <c r="A73" s="53"/>
      <c r="B73" s="53" t="s">
        <v>204</v>
      </c>
      <c r="C73" s="53"/>
      <c r="D73" s="53"/>
      <c r="E73" s="53"/>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BI73" s="226" t="s">
        <v>246</v>
      </c>
      <c r="BU73" s="281"/>
      <c r="BV73" s="281"/>
    </row>
    <row r="74" spans="1:93" ht="15.75" customHeight="1" x14ac:dyDescent="0.55000000000000004">
      <c r="A74" s="92">
        <v>1</v>
      </c>
      <c r="B74" s="92" t="s">
        <v>186</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BU74" s="227"/>
      <c r="BV74" s="227"/>
    </row>
    <row r="75" spans="1:93" ht="15.75" customHeight="1" x14ac:dyDescent="0.55000000000000004">
      <c r="A75" s="92">
        <v>2</v>
      </c>
      <c r="B75" s="92" t="s">
        <v>203</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BU75" s="227"/>
      <c r="BV75" s="227"/>
    </row>
    <row r="76" spans="1:93" ht="15.75" customHeight="1" x14ac:dyDescent="0.55000000000000004">
      <c r="A76" s="92">
        <v>3</v>
      </c>
      <c r="B76" s="92" t="s">
        <v>185</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3"/>
      <c r="CO76" s="3"/>
    </row>
    <row r="77" spans="1:93" ht="15.75" customHeight="1" x14ac:dyDescent="0.55000000000000004">
      <c r="A77" s="92">
        <v>4</v>
      </c>
      <c r="B77" s="92" t="s">
        <v>187</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Z77" s="282"/>
      <c r="BU77" s="227"/>
      <c r="BV77" s="227"/>
      <c r="BW77" s="227"/>
      <c r="BX77" s="227"/>
      <c r="BY77" s="227"/>
      <c r="BZ77" s="227"/>
      <c r="CA77" s="227"/>
      <c r="CB77" s="227"/>
      <c r="CC77" s="227"/>
      <c r="CD77" s="227"/>
      <c r="CE77" s="227"/>
      <c r="CF77" s="227"/>
      <c r="CG77" s="227"/>
      <c r="CH77" s="227"/>
      <c r="CI77" s="227"/>
      <c r="CJ77" s="227"/>
      <c r="CK77" s="227"/>
      <c r="CL77" s="227"/>
      <c r="CM77" s="227"/>
      <c r="CN77" s="3"/>
      <c r="CO77" s="3"/>
    </row>
    <row r="78" spans="1:93" ht="16.25" customHeight="1" x14ac:dyDescent="0.55000000000000004">
      <c r="A78" s="62"/>
      <c r="B78" s="18"/>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W78" s="227"/>
      <c r="AX78" s="46"/>
      <c r="AY78" s="227"/>
      <c r="AZ78" s="283"/>
      <c r="BA78" s="227"/>
      <c r="BB78" s="227"/>
      <c r="BC78" s="227"/>
      <c r="BD78" s="227"/>
      <c r="BE78" s="227"/>
      <c r="BF78" s="227"/>
      <c r="BG78" s="227"/>
      <c r="BH78" s="227"/>
      <c r="BI78" s="227"/>
      <c r="BJ78" s="227"/>
      <c r="BK78" s="227"/>
      <c r="BL78" s="227"/>
      <c r="BM78" s="227"/>
      <c r="BN78" s="227"/>
      <c r="BO78" s="227"/>
      <c r="BP78" s="227"/>
      <c r="BQ78" s="227"/>
      <c r="BR78" s="227"/>
      <c r="BS78" s="227"/>
      <c r="BT78" s="227"/>
      <c r="BW78" s="227"/>
      <c r="BX78" s="227"/>
      <c r="BY78" s="227"/>
      <c r="BZ78" s="227"/>
      <c r="CA78" s="227"/>
      <c r="CB78" s="227"/>
      <c r="CC78" s="227"/>
      <c r="CD78" s="227"/>
      <c r="CE78" s="227"/>
      <c r="CF78" s="227"/>
      <c r="CG78" s="227"/>
      <c r="CH78" s="227"/>
      <c r="CI78" s="227"/>
      <c r="CJ78" s="227"/>
      <c r="CK78" s="227"/>
      <c r="CL78" s="227"/>
      <c r="CM78" s="227"/>
      <c r="CN78" s="3"/>
      <c r="CO78" s="3"/>
    </row>
    <row r="79" spans="1:93" s="3" customFormat="1" ht="20.149999999999999" customHeight="1" x14ac:dyDescent="0.55000000000000004">
      <c r="A79" s="21" t="s">
        <v>218</v>
      </c>
      <c r="B79" s="63"/>
      <c r="C79" s="63"/>
      <c r="D79" s="8"/>
      <c r="E79" s="64"/>
      <c r="F79" s="64"/>
      <c r="G79" s="64"/>
      <c r="H79" s="65"/>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6"/>
      <c r="AU79" s="8"/>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6"/>
      <c r="BV79" s="226"/>
      <c r="BW79" s="227"/>
      <c r="BX79" s="227"/>
      <c r="BY79" s="227"/>
      <c r="BZ79" s="227"/>
      <c r="CA79" s="227"/>
      <c r="CB79" s="227"/>
      <c r="CC79" s="227"/>
      <c r="CD79" s="227"/>
      <c r="CE79" s="227"/>
      <c r="CF79" s="227"/>
      <c r="CG79" s="227"/>
      <c r="CH79" s="227"/>
      <c r="CI79" s="227"/>
      <c r="CJ79" s="227"/>
      <c r="CK79" s="227"/>
      <c r="CL79" s="227"/>
      <c r="CM79" s="227"/>
    </row>
    <row r="80" spans="1:93" s="3" customFormat="1" ht="15" customHeight="1" thickBot="1" x14ac:dyDescent="0.6">
      <c r="A80" s="91"/>
      <c r="B80" s="91"/>
      <c r="C80" s="67"/>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39"/>
      <c r="BV80" s="239"/>
      <c r="BW80" s="227"/>
      <c r="BX80" s="227"/>
      <c r="BY80" s="227"/>
      <c r="BZ80" s="227"/>
      <c r="CA80" s="227"/>
      <c r="CB80" s="227"/>
      <c r="CC80" s="227"/>
      <c r="CD80" s="227"/>
      <c r="CE80" s="227"/>
      <c r="CF80" s="227"/>
      <c r="CG80" s="227"/>
      <c r="CH80" s="227"/>
      <c r="CI80" s="227"/>
      <c r="CJ80" s="227"/>
      <c r="CK80" s="227"/>
      <c r="CL80" s="227"/>
      <c r="CM80" s="227"/>
    </row>
    <row r="81" spans="1:93" s="3" customFormat="1" ht="24" customHeight="1" x14ac:dyDescent="0.55000000000000004">
      <c r="A81" s="517" t="s">
        <v>219</v>
      </c>
      <c r="B81" s="379"/>
      <c r="C81" s="379"/>
      <c r="D81" s="379"/>
      <c r="E81" s="379"/>
      <c r="F81" s="379"/>
      <c r="G81" s="379"/>
      <c r="H81" s="174"/>
      <c r="I81" s="173"/>
      <c r="J81" s="173"/>
      <c r="K81" s="173"/>
      <c r="L81" s="173"/>
      <c r="M81" s="173"/>
      <c r="N81" s="173"/>
      <c r="O81" s="173"/>
      <c r="P81" s="173"/>
      <c r="Q81" s="173"/>
      <c r="R81" s="174"/>
      <c r="S81" s="173"/>
      <c r="T81" s="173"/>
      <c r="U81" s="173"/>
      <c r="V81" s="173"/>
      <c r="W81" s="173"/>
      <c r="X81" s="173"/>
      <c r="Y81" s="173"/>
      <c r="Z81" s="174"/>
      <c r="AA81" s="173"/>
      <c r="AB81" s="173"/>
      <c r="AC81" s="173"/>
      <c r="AD81" s="173"/>
      <c r="AE81" s="173"/>
      <c r="AF81" s="173"/>
      <c r="AG81" s="173"/>
      <c r="AH81" s="173"/>
      <c r="AI81" s="173"/>
      <c r="AJ81" s="173"/>
      <c r="AK81" s="173"/>
      <c r="AL81" s="173"/>
      <c r="AM81" s="173"/>
      <c r="AN81" s="173"/>
      <c r="AO81" s="173"/>
      <c r="AP81" s="173"/>
      <c r="AQ81" s="173"/>
      <c r="AR81" s="173"/>
      <c r="AS81" s="173"/>
      <c r="AT81" s="173"/>
      <c r="AU81" s="175"/>
      <c r="AW81" s="227"/>
      <c r="AX81" s="227"/>
      <c r="AY81" s="227"/>
      <c r="AZ81" s="227"/>
      <c r="BA81" s="227"/>
      <c r="BB81" s="227"/>
      <c r="BC81" s="227"/>
      <c r="BD81" s="227"/>
      <c r="BE81" s="227"/>
      <c r="BF81" s="227"/>
      <c r="BG81" s="227"/>
      <c r="BH81" s="227"/>
      <c r="BI81" s="227"/>
      <c r="BJ81" s="227"/>
      <c r="BK81" s="227"/>
      <c r="BL81" s="227"/>
      <c r="BM81" s="227"/>
      <c r="BN81" s="227"/>
      <c r="BO81" s="227"/>
      <c r="BP81" s="227"/>
      <c r="BQ81" s="227"/>
      <c r="BR81" s="227"/>
      <c r="BS81" s="227"/>
      <c r="BT81" s="227"/>
      <c r="BU81" s="226"/>
      <c r="BV81" s="226"/>
      <c r="BW81" s="227"/>
      <c r="BX81" s="227"/>
      <c r="BY81" s="227"/>
      <c r="BZ81" s="227"/>
      <c r="CA81" s="227"/>
      <c r="CB81" s="227"/>
      <c r="CC81" s="227"/>
      <c r="CD81" s="227"/>
      <c r="CE81" s="227"/>
      <c r="CF81" s="227"/>
      <c r="CG81" s="227"/>
      <c r="CH81" s="227"/>
      <c r="CI81" s="227"/>
      <c r="CJ81" s="227"/>
      <c r="CK81" s="227"/>
      <c r="CL81" s="227"/>
      <c r="CM81" s="227"/>
    </row>
    <row r="82" spans="1:93" s="3" customFormat="1" ht="25.5" customHeight="1" x14ac:dyDescent="0.55000000000000004">
      <c r="A82" s="386" t="s">
        <v>120</v>
      </c>
      <c r="B82" s="370"/>
      <c r="C82" s="370"/>
      <c r="D82" s="370"/>
      <c r="E82" s="371"/>
      <c r="F82" s="433"/>
      <c r="G82" s="387"/>
      <c r="H82" s="387"/>
      <c r="I82" s="387"/>
      <c r="J82" s="367"/>
      <c r="K82" s="367"/>
      <c r="L82" s="367"/>
      <c r="M82" s="367"/>
      <c r="N82" s="367"/>
      <c r="O82" s="367"/>
      <c r="P82" s="367"/>
      <c r="Q82" s="368"/>
      <c r="R82" s="369" t="s">
        <v>201</v>
      </c>
      <c r="S82" s="370"/>
      <c r="T82" s="370"/>
      <c r="U82" s="370"/>
      <c r="V82" s="370"/>
      <c r="W82" s="370"/>
      <c r="X82" s="371"/>
      <c r="Y82" s="459"/>
      <c r="Z82" s="460"/>
      <c r="AA82" s="460"/>
      <c r="AB82" s="460"/>
      <c r="AC82" s="460"/>
      <c r="AD82" s="460"/>
      <c r="AE82" s="460"/>
      <c r="AF82" s="460"/>
      <c r="AG82" s="460"/>
      <c r="AH82" s="460"/>
      <c r="AI82" s="460"/>
      <c r="AJ82" s="461"/>
      <c r="AK82" s="457" t="s">
        <v>202</v>
      </c>
      <c r="AL82" s="457"/>
      <c r="AM82" s="457"/>
      <c r="AN82" s="458"/>
      <c r="AO82" s="486"/>
      <c r="AP82" s="486"/>
      <c r="AQ82" s="486"/>
      <c r="AR82" s="486"/>
      <c r="AS82" s="486"/>
      <c r="AT82" s="486"/>
      <c r="AU82" s="487"/>
      <c r="AW82" s="227"/>
      <c r="AX82" s="227"/>
      <c r="AY82" s="227"/>
      <c r="AZ82" s="227"/>
      <c r="BA82" s="227"/>
      <c r="BB82" s="227"/>
      <c r="BC82" s="227"/>
      <c r="BD82" s="227"/>
      <c r="BE82" s="227"/>
      <c r="BF82" s="227" t="s">
        <v>235</v>
      </c>
      <c r="BG82" s="227"/>
      <c r="BH82" s="227"/>
      <c r="BI82" s="227" t="s">
        <v>121</v>
      </c>
      <c r="BJ82" s="227"/>
      <c r="BK82" s="227"/>
      <c r="BL82" s="227"/>
      <c r="BM82" s="227"/>
      <c r="BN82" s="227"/>
      <c r="BO82" s="227"/>
      <c r="BP82" s="227"/>
      <c r="BQ82" s="227"/>
      <c r="BR82" s="227"/>
      <c r="BS82" s="227"/>
      <c r="BT82" s="227"/>
      <c r="BU82" s="226"/>
      <c r="BV82" s="226"/>
      <c r="BW82" s="227"/>
      <c r="BX82" s="227"/>
      <c r="BY82" s="227"/>
      <c r="BZ82" s="227"/>
      <c r="CA82" s="227"/>
      <c r="CB82" s="227"/>
      <c r="CC82" s="227"/>
      <c r="CD82" s="227"/>
      <c r="CE82" s="227"/>
      <c r="CF82" s="227"/>
      <c r="CG82" s="227"/>
      <c r="CH82" s="227"/>
      <c r="CI82" s="227"/>
      <c r="CJ82" s="227"/>
      <c r="CK82" s="227"/>
      <c r="CL82" s="227"/>
      <c r="CM82" s="227"/>
    </row>
    <row r="83" spans="1:93" s="3" customFormat="1" ht="24.9" customHeight="1" x14ac:dyDescent="0.55000000000000004">
      <c r="A83" s="394" t="s">
        <v>120</v>
      </c>
      <c r="B83" s="395"/>
      <c r="C83" s="395"/>
      <c r="D83" s="395"/>
      <c r="E83" s="396"/>
      <c r="F83" s="397"/>
      <c r="G83" s="398"/>
      <c r="H83" s="398"/>
      <c r="I83" s="398"/>
      <c r="J83" s="399"/>
      <c r="K83" s="399"/>
      <c r="L83" s="399"/>
      <c r="M83" s="399"/>
      <c r="N83" s="399"/>
      <c r="O83" s="399"/>
      <c r="P83" s="399"/>
      <c r="Q83" s="456"/>
      <c r="R83" s="405" t="s">
        <v>201</v>
      </c>
      <c r="S83" s="406"/>
      <c r="T83" s="406"/>
      <c r="U83" s="406"/>
      <c r="V83" s="406"/>
      <c r="W83" s="406"/>
      <c r="X83" s="407"/>
      <c r="Y83" s="441"/>
      <c r="Z83" s="442"/>
      <c r="AA83" s="442"/>
      <c r="AB83" s="442"/>
      <c r="AC83" s="442"/>
      <c r="AD83" s="442"/>
      <c r="AE83" s="442"/>
      <c r="AF83" s="442"/>
      <c r="AG83" s="442"/>
      <c r="AH83" s="442"/>
      <c r="AI83" s="442"/>
      <c r="AJ83" s="443"/>
      <c r="AK83" s="437" t="s">
        <v>202</v>
      </c>
      <c r="AL83" s="437"/>
      <c r="AM83" s="437"/>
      <c r="AN83" s="405"/>
      <c r="AO83" s="488"/>
      <c r="AP83" s="488"/>
      <c r="AQ83" s="488"/>
      <c r="AR83" s="488"/>
      <c r="AS83" s="488"/>
      <c r="AT83" s="488"/>
      <c r="AU83" s="489"/>
      <c r="AW83" s="227"/>
      <c r="AX83" s="227"/>
      <c r="AY83" s="227"/>
      <c r="AZ83" s="227"/>
      <c r="BA83" s="227"/>
      <c r="BB83" s="227"/>
      <c r="BC83" s="227"/>
      <c r="BD83" s="227"/>
      <c r="BE83" s="227"/>
      <c r="BF83" s="227"/>
      <c r="BG83" s="227"/>
      <c r="BH83" s="227"/>
      <c r="BI83" s="227" t="s">
        <v>122</v>
      </c>
      <c r="BJ83" s="227"/>
      <c r="BK83" s="227"/>
      <c r="BL83" s="227"/>
      <c r="BM83" s="227"/>
      <c r="BN83" s="227"/>
      <c r="BO83" s="227"/>
      <c r="BP83" s="227"/>
      <c r="BQ83" s="227"/>
      <c r="BR83" s="227"/>
      <c r="BS83" s="227"/>
      <c r="BT83" s="227"/>
      <c r="BU83" s="239"/>
      <c r="BV83" s="239"/>
      <c r="BW83" s="227"/>
      <c r="BX83" s="227"/>
      <c r="BY83" s="227"/>
      <c r="BZ83" s="227"/>
      <c r="CA83" s="227"/>
      <c r="CB83" s="227"/>
      <c r="CC83" s="227"/>
      <c r="CD83" s="227"/>
      <c r="CE83" s="227"/>
      <c r="CF83" s="227"/>
      <c r="CG83" s="227"/>
      <c r="CH83" s="227"/>
      <c r="CI83" s="227"/>
      <c r="CJ83" s="227"/>
      <c r="CK83" s="227"/>
      <c r="CL83" s="227"/>
      <c r="CM83" s="227"/>
    </row>
    <row r="84" spans="1:93" s="3" customFormat="1" ht="24.9" customHeight="1" x14ac:dyDescent="0.35">
      <c r="A84" s="430" t="s">
        <v>120</v>
      </c>
      <c r="B84" s="406"/>
      <c r="C84" s="406"/>
      <c r="D84" s="406"/>
      <c r="E84" s="407"/>
      <c r="F84" s="431"/>
      <c r="G84" s="432"/>
      <c r="H84" s="432"/>
      <c r="I84" s="432"/>
      <c r="J84" s="439"/>
      <c r="K84" s="439"/>
      <c r="L84" s="439"/>
      <c r="M84" s="439"/>
      <c r="N84" s="439"/>
      <c r="O84" s="439"/>
      <c r="P84" s="439"/>
      <c r="Q84" s="440"/>
      <c r="R84" s="405" t="s">
        <v>201</v>
      </c>
      <c r="S84" s="406"/>
      <c r="T84" s="406"/>
      <c r="U84" s="406"/>
      <c r="V84" s="406"/>
      <c r="W84" s="406"/>
      <c r="X84" s="407"/>
      <c r="Y84" s="441"/>
      <c r="Z84" s="442"/>
      <c r="AA84" s="442"/>
      <c r="AB84" s="442"/>
      <c r="AC84" s="442"/>
      <c r="AD84" s="442"/>
      <c r="AE84" s="442"/>
      <c r="AF84" s="442"/>
      <c r="AG84" s="442"/>
      <c r="AH84" s="442"/>
      <c r="AI84" s="442"/>
      <c r="AJ84" s="443"/>
      <c r="AK84" s="437" t="s">
        <v>202</v>
      </c>
      <c r="AL84" s="437"/>
      <c r="AM84" s="437"/>
      <c r="AN84" s="405"/>
      <c r="AO84" s="488"/>
      <c r="AP84" s="488"/>
      <c r="AQ84" s="488"/>
      <c r="AR84" s="488"/>
      <c r="AS84" s="488"/>
      <c r="AT84" s="488"/>
      <c r="AU84" s="489"/>
      <c r="AW84" s="227"/>
      <c r="AX84" s="227"/>
      <c r="AY84" s="227"/>
      <c r="AZ84" s="227"/>
      <c r="BA84" s="227"/>
      <c r="BB84" s="227"/>
      <c r="BC84" s="227"/>
      <c r="BD84" s="227"/>
      <c r="BE84" s="227"/>
      <c r="BF84" s="227"/>
      <c r="BG84" s="227"/>
      <c r="BH84" s="227"/>
      <c r="BI84" s="227" t="s">
        <v>123</v>
      </c>
      <c r="BJ84" s="227"/>
      <c r="BK84" s="227"/>
      <c r="BL84" s="227"/>
      <c r="BM84" s="227"/>
      <c r="BN84" s="227"/>
      <c r="BO84" s="227"/>
      <c r="BP84" s="227"/>
      <c r="BQ84" s="227"/>
      <c r="BR84" s="227"/>
      <c r="BS84" s="227"/>
      <c r="BT84" s="227"/>
      <c r="BU84" s="284"/>
      <c r="BV84" s="284"/>
      <c r="BW84" s="227"/>
      <c r="BX84" s="227"/>
      <c r="BY84" s="227"/>
      <c r="BZ84" s="227"/>
      <c r="CA84" s="227"/>
      <c r="CB84" s="227"/>
      <c r="CC84" s="227"/>
      <c r="CD84" s="227"/>
      <c r="CE84" s="227"/>
      <c r="CF84" s="227"/>
      <c r="CG84" s="227"/>
      <c r="CH84" s="227"/>
      <c r="CI84" s="227"/>
      <c r="CJ84" s="227"/>
      <c r="CK84" s="227"/>
      <c r="CL84" s="227"/>
      <c r="CM84" s="227"/>
    </row>
    <row r="85" spans="1:93" s="3" customFormat="1" ht="24.9" customHeight="1" x14ac:dyDescent="0.3">
      <c r="A85" s="400" t="s">
        <v>120</v>
      </c>
      <c r="B85" s="401"/>
      <c r="C85" s="401"/>
      <c r="D85" s="401"/>
      <c r="E85" s="402"/>
      <c r="F85" s="403"/>
      <c r="G85" s="404"/>
      <c r="H85" s="404"/>
      <c r="I85" s="404"/>
      <c r="J85" s="411"/>
      <c r="K85" s="411"/>
      <c r="L85" s="411"/>
      <c r="M85" s="411"/>
      <c r="N85" s="411"/>
      <c r="O85" s="411"/>
      <c r="P85" s="411"/>
      <c r="Q85" s="438"/>
      <c r="R85" s="405" t="s">
        <v>201</v>
      </c>
      <c r="S85" s="406"/>
      <c r="T85" s="406"/>
      <c r="U85" s="406"/>
      <c r="V85" s="406"/>
      <c r="W85" s="406"/>
      <c r="X85" s="407"/>
      <c r="Y85" s="441"/>
      <c r="Z85" s="442"/>
      <c r="AA85" s="442"/>
      <c r="AB85" s="442"/>
      <c r="AC85" s="442"/>
      <c r="AD85" s="442"/>
      <c r="AE85" s="442"/>
      <c r="AF85" s="442"/>
      <c r="AG85" s="442"/>
      <c r="AH85" s="442"/>
      <c r="AI85" s="442"/>
      <c r="AJ85" s="443"/>
      <c r="AK85" s="437" t="s">
        <v>202</v>
      </c>
      <c r="AL85" s="437"/>
      <c r="AM85" s="437"/>
      <c r="AN85" s="405"/>
      <c r="AO85" s="488"/>
      <c r="AP85" s="488"/>
      <c r="AQ85" s="488"/>
      <c r="AR85" s="488"/>
      <c r="AS85" s="488"/>
      <c r="AT85" s="488"/>
      <c r="AU85" s="489"/>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85"/>
      <c r="BV85" s="285"/>
      <c r="BW85" s="227"/>
      <c r="BX85" s="227"/>
      <c r="BY85" s="227"/>
      <c r="BZ85" s="227"/>
      <c r="CA85" s="227"/>
      <c r="CB85" s="227"/>
      <c r="CC85" s="227"/>
      <c r="CD85" s="227"/>
      <c r="CE85" s="227"/>
      <c r="CF85" s="227"/>
      <c r="CG85" s="227"/>
      <c r="CH85" s="227"/>
      <c r="CI85" s="227"/>
      <c r="CJ85" s="227"/>
      <c r="CK85" s="227"/>
      <c r="CL85" s="227"/>
      <c r="CM85" s="227"/>
    </row>
    <row r="86" spans="1:93" s="3" customFormat="1" ht="24.9" customHeight="1" thickBot="1" x14ac:dyDescent="0.35">
      <c r="A86" s="388" t="s">
        <v>120</v>
      </c>
      <c r="B86" s="389"/>
      <c r="C86" s="389"/>
      <c r="D86" s="389"/>
      <c r="E86" s="390"/>
      <c r="F86" s="391"/>
      <c r="G86" s="392"/>
      <c r="H86" s="392"/>
      <c r="I86" s="392"/>
      <c r="J86" s="393"/>
      <c r="K86" s="393"/>
      <c r="L86" s="393"/>
      <c r="M86" s="393"/>
      <c r="N86" s="393"/>
      <c r="O86" s="393"/>
      <c r="P86" s="393"/>
      <c r="Q86" s="436"/>
      <c r="R86" s="476" t="s">
        <v>201</v>
      </c>
      <c r="S86" s="477"/>
      <c r="T86" s="477"/>
      <c r="U86" s="477"/>
      <c r="V86" s="477"/>
      <c r="W86" s="477"/>
      <c r="X86" s="478"/>
      <c r="Y86" s="408"/>
      <c r="Z86" s="409"/>
      <c r="AA86" s="409"/>
      <c r="AB86" s="409"/>
      <c r="AC86" s="409"/>
      <c r="AD86" s="409"/>
      <c r="AE86" s="409"/>
      <c r="AF86" s="409"/>
      <c r="AG86" s="409"/>
      <c r="AH86" s="409"/>
      <c r="AI86" s="409"/>
      <c r="AJ86" s="410"/>
      <c r="AK86" s="475" t="s">
        <v>202</v>
      </c>
      <c r="AL86" s="475"/>
      <c r="AM86" s="475"/>
      <c r="AN86" s="476"/>
      <c r="AO86" s="515"/>
      <c r="AP86" s="515"/>
      <c r="AQ86" s="515"/>
      <c r="AR86" s="515"/>
      <c r="AS86" s="515"/>
      <c r="AT86" s="515"/>
      <c r="AU86" s="516"/>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85"/>
      <c r="BV86" s="285"/>
      <c r="BW86" s="227"/>
      <c r="BX86" s="227"/>
      <c r="BY86" s="227"/>
      <c r="BZ86" s="227"/>
      <c r="CA86" s="227"/>
      <c r="CB86" s="227"/>
      <c r="CC86" s="227"/>
      <c r="CD86" s="227"/>
      <c r="CE86" s="227"/>
      <c r="CF86" s="227"/>
      <c r="CG86" s="227"/>
      <c r="CH86" s="227"/>
      <c r="CI86" s="227"/>
      <c r="CJ86" s="227"/>
      <c r="CK86" s="227"/>
      <c r="CL86" s="227"/>
      <c r="CM86" s="227"/>
    </row>
    <row r="87" spans="1:93" s="3" customFormat="1" ht="20.25" customHeight="1" x14ac:dyDescent="0.3">
      <c r="A87" s="87" t="s">
        <v>221</v>
      </c>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1"/>
      <c r="AP87" s="91"/>
      <c r="AQ87" s="91"/>
      <c r="AR87" s="91"/>
      <c r="AS87" s="91"/>
      <c r="AT87" s="91"/>
      <c r="AU87" s="91"/>
      <c r="AV87" s="91"/>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285"/>
      <c r="BV87" s="285"/>
      <c r="BW87" s="227"/>
      <c r="BX87" s="227"/>
      <c r="BY87" s="227"/>
      <c r="BZ87" s="227"/>
      <c r="CA87" s="227"/>
      <c r="CB87" s="227"/>
      <c r="CC87" s="227"/>
      <c r="CD87" s="227"/>
      <c r="CE87" s="227"/>
      <c r="CF87" s="227"/>
      <c r="CG87" s="227"/>
      <c r="CH87" s="227"/>
      <c r="CI87" s="227"/>
      <c r="CJ87" s="227"/>
      <c r="CK87" s="227"/>
      <c r="CL87" s="227"/>
      <c r="CM87" s="227"/>
    </row>
    <row r="88" spans="1:93" s="3" customFormat="1" ht="20.25" customHeight="1" x14ac:dyDescent="0.55000000000000004">
      <c r="A88" s="87" t="s">
        <v>220</v>
      </c>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91"/>
      <c r="AP88" s="91"/>
      <c r="AQ88" s="91"/>
      <c r="AR88" s="91"/>
      <c r="AS88" s="91"/>
      <c r="AT88" s="91"/>
      <c r="AU88" s="91"/>
      <c r="AV88" s="91"/>
      <c r="AW88" s="281"/>
      <c r="AX88" s="281"/>
      <c r="AY88" s="281"/>
      <c r="AZ88" s="227"/>
      <c r="BA88" s="227"/>
      <c r="BB88" s="227"/>
      <c r="BC88" s="227"/>
      <c r="BD88" s="227"/>
      <c r="BE88" s="227"/>
      <c r="BF88" s="227"/>
      <c r="BG88" s="227"/>
      <c r="BH88" s="227"/>
      <c r="BI88" s="227"/>
      <c r="BJ88" s="227"/>
      <c r="BK88" s="227"/>
      <c r="BL88" s="227"/>
      <c r="BM88" s="227"/>
      <c r="BN88" s="227"/>
      <c r="BO88" s="227"/>
      <c r="BP88" s="227"/>
      <c r="BQ88" s="227"/>
      <c r="BR88" s="227"/>
      <c r="BS88" s="227"/>
      <c r="BT88" s="227"/>
      <c r="BU88" s="239"/>
      <c r="BV88" s="239"/>
      <c r="BW88" s="227"/>
      <c r="BX88" s="227"/>
      <c r="BY88" s="227"/>
      <c r="BZ88" s="227"/>
      <c r="CA88" s="227"/>
      <c r="CB88" s="227"/>
      <c r="CC88" s="227"/>
      <c r="CD88" s="227"/>
      <c r="CE88" s="227"/>
      <c r="CF88" s="227"/>
      <c r="CG88" s="227"/>
      <c r="CH88" s="227"/>
      <c r="CI88" s="227"/>
      <c r="CJ88" s="227"/>
      <c r="CK88" s="227"/>
      <c r="CL88" s="227"/>
      <c r="CM88" s="227"/>
    </row>
    <row r="89" spans="1:93" s="3" customFormat="1" ht="18.75" customHeight="1" x14ac:dyDescent="0.55000000000000004">
      <c r="A89" s="89" t="s">
        <v>222</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1"/>
      <c r="AP89" s="91"/>
      <c r="AQ89" s="91"/>
      <c r="AR89" s="91"/>
      <c r="AS89" s="91"/>
      <c r="AT89" s="91"/>
      <c r="AU89" s="91"/>
      <c r="AV89" s="91"/>
      <c r="AW89" s="227"/>
      <c r="AX89" s="227"/>
      <c r="AY89" s="227"/>
      <c r="AZ89" s="227"/>
      <c r="BA89" s="227"/>
      <c r="BB89" s="227"/>
      <c r="BC89" s="227"/>
      <c r="BD89" s="227"/>
      <c r="BE89" s="227"/>
      <c r="BF89" s="227"/>
      <c r="BG89" s="227"/>
      <c r="BH89" s="227"/>
      <c r="BI89" s="227"/>
      <c r="BJ89" s="227"/>
      <c r="BK89" s="227"/>
      <c r="BL89" s="227"/>
      <c r="BM89" s="227"/>
      <c r="BN89" s="227"/>
      <c r="BO89" s="227"/>
      <c r="BP89" s="227"/>
      <c r="BQ89" s="227"/>
      <c r="BR89" s="227"/>
      <c r="BS89" s="227"/>
      <c r="BT89" s="227"/>
      <c r="BU89" s="239"/>
      <c r="BV89" s="239"/>
      <c r="BW89" s="281"/>
      <c r="BX89" s="281"/>
      <c r="BY89" s="281"/>
      <c r="BZ89" s="281"/>
      <c r="CA89" s="227"/>
      <c r="CB89" s="227"/>
      <c r="CC89" s="227"/>
      <c r="CD89" s="227"/>
      <c r="CE89" s="227"/>
      <c r="CF89" s="227"/>
      <c r="CG89" s="227"/>
      <c r="CH89" s="227"/>
      <c r="CI89" s="227"/>
      <c r="CJ89" s="227"/>
      <c r="CK89" s="227"/>
      <c r="CL89" s="227"/>
      <c r="CM89" s="227"/>
    </row>
    <row r="90" spans="1:93" s="3" customFormat="1" ht="7.65" customHeight="1" thickBot="1" x14ac:dyDescent="0.6">
      <c r="A90" s="68"/>
      <c r="B90" s="68"/>
      <c r="C90" s="68"/>
      <c r="D90" s="68"/>
      <c r="E90" s="68"/>
      <c r="F90" s="68"/>
      <c r="G90" s="68"/>
      <c r="H90" s="68"/>
      <c r="I90" s="90"/>
      <c r="J90" s="90"/>
      <c r="K90" s="90"/>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W90" s="227"/>
      <c r="AX90" s="227"/>
      <c r="AY90" s="227"/>
      <c r="AZ90" s="227"/>
      <c r="BA90" s="227"/>
      <c r="BB90" s="283"/>
      <c r="BC90" s="227"/>
      <c r="BD90" s="227"/>
      <c r="BE90" s="227"/>
      <c r="BF90" s="227"/>
      <c r="BG90" s="227"/>
      <c r="BH90" s="227"/>
      <c r="BI90" s="227"/>
      <c r="BJ90" s="227"/>
      <c r="BK90" s="227"/>
      <c r="BL90" s="227"/>
      <c r="BM90" s="227"/>
      <c r="BN90" s="227"/>
      <c r="BO90" s="227"/>
      <c r="BP90" s="227"/>
      <c r="BQ90" s="227"/>
      <c r="BR90" s="227"/>
      <c r="BS90" s="227"/>
      <c r="BT90" s="227"/>
      <c r="BU90" s="239"/>
      <c r="BV90" s="239"/>
      <c r="BW90" s="227"/>
      <c r="BX90" s="227"/>
      <c r="BY90" s="227"/>
      <c r="BZ90" s="227"/>
      <c r="CA90" s="227"/>
      <c r="CB90" s="227"/>
      <c r="CC90" s="227"/>
      <c r="CD90" s="227"/>
      <c r="CE90" s="227"/>
      <c r="CF90" s="227"/>
      <c r="CG90" s="227"/>
      <c r="CH90" s="227"/>
      <c r="CI90" s="227"/>
      <c r="CJ90" s="227"/>
      <c r="CK90" s="227"/>
      <c r="CL90" s="227"/>
      <c r="CM90" s="227"/>
    </row>
    <row r="91" spans="1:93" s="3" customFormat="1" ht="30" customHeight="1" x14ac:dyDescent="0.55000000000000004">
      <c r="A91" s="382" t="s">
        <v>124</v>
      </c>
      <c r="B91" s="383"/>
      <c r="C91" s="383"/>
      <c r="D91" s="383"/>
      <c r="E91" s="384"/>
      <c r="F91" s="518"/>
      <c r="G91" s="518"/>
      <c r="H91" s="518"/>
      <c r="I91" s="518"/>
      <c r="J91" s="518"/>
      <c r="K91" s="518"/>
      <c r="L91" s="518"/>
      <c r="M91" s="518"/>
      <c r="N91" s="518"/>
      <c r="O91" s="518"/>
      <c r="P91" s="518"/>
      <c r="Q91" s="518"/>
      <c r="R91" s="518"/>
      <c r="S91" s="518"/>
      <c r="T91" s="518"/>
      <c r="U91" s="518"/>
      <c r="V91" s="518"/>
      <c r="W91" s="518"/>
      <c r="X91" s="385" t="s">
        <v>125</v>
      </c>
      <c r="Y91" s="383"/>
      <c r="Z91" s="383"/>
      <c r="AA91" s="383"/>
      <c r="AB91" s="383"/>
      <c r="AC91" s="384"/>
      <c r="AD91" s="518"/>
      <c r="AE91" s="518"/>
      <c r="AF91" s="518"/>
      <c r="AG91" s="518"/>
      <c r="AH91" s="518"/>
      <c r="AI91" s="518"/>
      <c r="AJ91" s="518"/>
      <c r="AK91" s="518"/>
      <c r="AL91" s="518"/>
      <c r="AM91" s="518"/>
      <c r="AN91" s="518"/>
      <c r="AO91" s="518"/>
      <c r="AP91" s="518"/>
      <c r="AQ91" s="518"/>
      <c r="AR91" s="518"/>
      <c r="AS91" s="518"/>
      <c r="AT91" s="518"/>
      <c r="AU91" s="519"/>
      <c r="AV91" s="69"/>
      <c r="AW91" s="227"/>
      <c r="AX91" s="227"/>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39"/>
      <c r="BV91" s="239"/>
      <c r="BW91" s="227"/>
      <c r="BX91" s="227"/>
      <c r="BY91" s="227"/>
      <c r="BZ91" s="227"/>
      <c r="CA91" s="227"/>
      <c r="CB91" s="227"/>
      <c r="CC91" s="227"/>
      <c r="CD91" s="227"/>
      <c r="CE91" s="227"/>
      <c r="CF91" s="227"/>
      <c r="CG91" s="227"/>
      <c r="CH91" s="227"/>
      <c r="CI91" s="227"/>
      <c r="CJ91" s="227"/>
      <c r="CK91" s="227"/>
      <c r="CL91" s="227"/>
      <c r="CM91" s="227"/>
    </row>
    <row r="92" spans="1:93" s="3" customFormat="1" ht="67.75" customHeight="1" x14ac:dyDescent="0.55000000000000004">
      <c r="A92" s="423" t="s">
        <v>260</v>
      </c>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39"/>
      <c r="BV92" s="239"/>
      <c r="BW92" s="227"/>
      <c r="BX92" s="227"/>
      <c r="BY92" s="227"/>
      <c r="BZ92" s="227"/>
      <c r="CA92" s="227"/>
      <c r="CB92" s="227"/>
      <c r="CC92" s="227"/>
      <c r="CD92" s="227"/>
      <c r="CE92" s="227"/>
      <c r="CF92" s="227"/>
      <c r="CG92" s="227"/>
      <c r="CH92" s="227"/>
      <c r="CI92" s="227"/>
      <c r="CJ92" s="227"/>
      <c r="CK92" s="227"/>
      <c r="CL92" s="227"/>
      <c r="CM92" s="227"/>
    </row>
    <row r="93" spans="1:93" s="3" customFormat="1" ht="4.75" customHeight="1" x14ac:dyDescent="0.55000000000000004">
      <c r="A93" s="68"/>
      <c r="B93" s="68"/>
      <c r="C93" s="68"/>
      <c r="D93" s="90"/>
      <c r="E93" s="90"/>
      <c r="F93" s="90"/>
      <c r="G93" s="90"/>
      <c r="H93" s="91"/>
      <c r="I93" s="91"/>
      <c r="J93" s="91"/>
      <c r="K93" s="91"/>
      <c r="L93" s="91"/>
      <c r="M93" s="91"/>
      <c r="N93" s="91"/>
      <c r="O93" s="91"/>
      <c r="P93" s="91"/>
      <c r="Q93" s="91"/>
      <c r="R93" s="91" t="s">
        <v>126</v>
      </c>
      <c r="S93" s="91"/>
      <c r="T93" s="91"/>
      <c r="U93" s="91"/>
      <c r="V93" s="91"/>
      <c r="W93" s="91"/>
      <c r="X93" s="91"/>
      <c r="Y93" s="91"/>
      <c r="Z93" s="91"/>
      <c r="AA93" s="91"/>
      <c r="AB93" s="91"/>
      <c r="AC93" s="91"/>
      <c r="AD93" s="91"/>
      <c r="AE93" s="91"/>
      <c r="AF93" s="91"/>
      <c r="AG93" s="91"/>
      <c r="AH93" s="91"/>
      <c r="AI93" s="91"/>
      <c r="AJ93" s="90"/>
      <c r="AK93" s="90"/>
      <c r="AL93" s="90"/>
      <c r="AM93" s="90"/>
      <c r="AN93" s="91"/>
      <c r="AO93" s="91"/>
      <c r="AP93" s="91"/>
      <c r="AQ93" s="91"/>
      <c r="AR93" s="91"/>
      <c r="AS93" s="91"/>
      <c r="AT93" s="91"/>
      <c r="AU93" s="91"/>
      <c r="AW93" s="227"/>
      <c r="AX93" s="227"/>
      <c r="AY93" s="227"/>
      <c r="AZ93" s="227"/>
      <c r="BA93" s="227"/>
      <c r="BB93" s="227"/>
      <c r="BC93" s="227"/>
      <c r="BD93" s="227"/>
      <c r="BE93" s="227"/>
      <c r="BF93" s="227"/>
      <c r="BG93" s="227"/>
      <c r="BH93" s="227"/>
      <c r="BI93" s="227"/>
      <c r="BJ93" s="227"/>
      <c r="BK93" s="227"/>
      <c r="BL93" s="227"/>
      <c r="BM93" s="227"/>
      <c r="BN93" s="227"/>
      <c r="BO93" s="227"/>
      <c r="BP93" s="227"/>
      <c r="BQ93" s="227"/>
      <c r="BR93" s="227"/>
      <c r="BS93" s="227"/>
      <c r="BT93" s="227"/>
      <c r="BU93" s="239"/>
      <c r="BV93" s="239"/>
      <c r="BW93" s="227"/>
      <c r="BX93" s="227"/>
      <c r="BY93" s="227"/>
      <c r="BZ93" s="227"/>
      <c r="CA93" s="227"/>
      <c r="CB93" s="227"/>
      <c r="CC93" s="227"/>
      <c r="CD93" s="227"/>
      <c r="CE93" s="227"/>
      <c r="CF93" s="227"/>
      <c r="CG93" s="227"/>
      <c r="CH93" s="227"/>
      <c r="CI93" s="227"/>
      <c r="CJ93" s="227"/>
      <c r="CK93" s="227"/>
      <c r="CL93" s="227"/>
      <c r="CM93" s="227"/>
    </row>
    <row r="94" spans="1:93" s="3" customFormat="1" ht="20.149999999999999" customHeight="1" x14ac:dyDescent="0.55000000000000004">
      <c r="A94" s="70" t="s">
        <v>127</v>
      </c>
      <c r="B94" s="8"/>
      <c r="C94" s="8"/>
      <c r="D94" s="8"/>
      <c r="E94" s="9"/>
      <c r="F94" s="9"/>
      <c r="G94" s="9"/>
      <c r="H94" s="9"/>
      <c r="I94" s="8"/>
      <c r="J94" s="8"/>
      <c r="K94" s="8"/>
      <c r="L94" s="8"/>
      <c r="M94" s="8"/>
      <c r="N94" s="8"/>
      <c r="O94" s="8"/>
      <c r="P94" s="10"/>
      <c r="Q94" s="10"/>
      <c r="R94" s="10"/>
      <c r="S94" s="10"/>
      <c r="T94" s="10"/>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W94" s="227"/>
      <c r="AX94" s="227"/>
      <c r="AY94" s="227"/>
      <c r="AZ94" s="227"/>
      <c r="BA94" s="227"/>
      <c r="BB94" s="227"/>
      <c r="BC94" s="227"/>
      <c r="BD94" s="227"/>
      <c r="BE94" s="227"/>
      <c r="BF94" s="227"/>
      <c r="BG94" s="227"/>
      <c r="BH94" s="227"/>
      <c r="BI94" s="227"/>
      <c r="BJ94" s="227"/>
      <c r="BK94" s="227"/>
      <c r="BL94" s="227"/>
      <c r="BM94" s="227"/>
      <c r="BN94" s="227"/>
      <c r="BO94" s="227"/>
      <c r="BP94" s="227"/>
      <c r="BQ94" s="227"/>
      <c r="BR94" s="227"/>
      <c r="BS94" s="227"/>
      <c r="BT94" s="227"/>
      <c r="BU94" s="226"/>
      <c r="BV94" s="226"/>
      <c r="BW94" s="226"/>
      <c r="BX94" s="226"/>
      <c r="BY94" s="226"/>
      <c r="BZ94" s="226"/>
      <c r="CA94" s="226"/>
      <c r="CB94" s="226"/>
      <c r="CC94" s="226"/>
      <c r="CD94" s="226"/>
      <c r="CE94" s="226"/>
      <c r="CF94" s="226"/>
      <c r="CG94" s="226"/>
      <c r="CH94" s="226"/>
      <c r="CI94" s="226"/>
      <c r="CJ94" s="226"/>
      <c r="CK94" s="226"/>
      <c r="CL94" s="226"/>
      <c r="CM94" s="226"/>
      <c r="CN94" s="1"/>
      <c r="CO94" s="1"/>
    </row>
    <row r="95" spans="1:93" s="3" customFormat="1" ht="7.4" customHeight="1" thickBot="1" x14ac:dyDescent="0.6">
      <c r="A95" s="4"/>
      <c r="B95" s="91"/>
      <c r="C95" s="91"/>
      <c r="D95" s="91"/>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91"/>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6"/>
      <c r="BV95" s="226"/>
      <c r="BW95" s="226"/>
      <c r="BX95" s="226"/>
      <c r="BY95" s="226"/>
      <c r="BZ95" s="226"/>
      <c r="CA95" s="226"/>
      <c r="CB95" s="226"/>
      <c r="CC95" s="226"/>
      <c r="CD95" s="226"/>
      <c r="CE95" s="226"/>
      <c r="CF95" s="226"/>
      <c r="CG95" s="226"/>
      <c r="CH95" s="226"/>
      <c r="CI95" s="226"/>
      <c r="CJ95" s="226"/>
      <c r="CK95" s="226"/>
      <c r="CL95" s="226"/>
      <c r="CM95" s="226"/>
      <c r="CN95" s="1"/>
      <c r="CO95" s="1"/>
    </row>
    <row r="96" spans="1:93" s="3" customFormat="1" ht="28.4" customHeight="1" thickBot="1" x14ac:dyDescent="0.6">
      <c r="A96" s="425" t="s">
        <v>206</v>
      </c>
      <c r="B96" s="426"/>
      <c r="C96" s="426"/>
      <c r="D96" s="426"/>
      <c r="E96" s="427"/>
      <c r="F96" s="428"/>
      <c r="G96" s="429"/>
      <c r="H96" s="429"/>
      <c r="I96" s="429"/>
      <c r="J96" s="429"/>
      <c r="K96" s="11" t="s">
        <v>3</v>
      </c>
      <c r="L96" s="428"/>
      <c r="M96" s="429"/>
      <c r="N96" s="429"/>
      <c r="O96" s="11" t="s">
        <v>108</v>
      </c>
      <c r="P96" s="428"/>
      <c r="Q96" s="429"/>
      <c r="R96" s="429"/>
      <c r="S96" s="88" t="s">
        <v>128</v>
      </c>
      <c r="T96" s="434" t="s">
        <v>207</v>
      </c>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39"/>
      <c r="BX96" s="239"/>
      <c r="BY96" s="239"/>
      <c r="BZ96" s="239"/>
      <c r="CA96" s="239"/>
      <c r="CB96" s="239"/>
      <c r="CC96" s="239"/>
      <c r="CD96" s="239"/>
      <c r="CE96" s="239"/>
      <c r="CF96" s="239"/>
      <c r="CG96" s="239"/>
      <c r="CH96" s="239"/>
      <c r="CI96" s="239"/>
      <c r="CJ96" s="239"/>
      <c r="CK96" s="239"/>
      <c r="CL96" s="239"/>
      <c r="CM96" s="239"/>
      <c r="CN96" s="5"/>
      <c r="CO96" s="5"/>
    </row>
    <row r="97" spans="1:93" ht="9" customHeight="1" x14ac:dyDescent="0.55000000000000004">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row>
    <row r="98" spans="1:93" ht="18.75" customHeight="1" x14ac:dyDescent="0.55000000000000004">
      <c r="A98" s="70" t="s">
        <v>129</v>
      </c>
      <c r="B98" s="13"/>
      <c r="C98" s="13"/>
      <c r="D98" s="12"/>
      <c r="E98" s="13"/>
      <c r="F98" s="13"/>
      <c r="G98" s="13"/>
      <c r="H98" s="13"/>
      <c r="I98" s="23" t="s">
        <v>130</v>
      </c>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W98" s="239"/>
      <c r="AX98" s="239"/>
      <c r="AY98" s="239"/>
      <c r="AZ98" s="239"/>
      <c r="BA98" s="239"/>
      <c r="BB98" s="239"/>
      <c r="BC98" s="239"/>
      <c r="BD98" s="239"/>
      <c r="BE98" s="239"/>
      <c r="BF98" s="239"/>
      <c r="BG98" s="239"/>
      <c r="BH98" s="239"/>
      <c r="BI98" s="239"/>
      <c r="BJ98" s="239"/>
      <c r="BK98" s="239"/>
      <c r="BL98" s="239"/>
      <c r="BM98" s="239"/>
      <c r="BN98" s="239"/>
      <c r="BO98" s="239"/>
      <c r="BP98" s="239"/>
      <c r="BQ98" s="239"/>
      <c r="BR98" s="239"/>
      <c r="BS98" s="239"/>
      <c r="BT98" s="239"/>
    </row>
    <row r="99" spans="1:93" s="5" customFormat="1" ht="16.75" hidden="1" customHeight="1" x14ac:dyDescent="0.55000000000000004">
      <c r="B99" s="92"/>
      <c r="C99" s="92"/>
      <c r="D99" s="92"/>
      <c r="E99" s="92"/>
      <c r="F99" s="92"/>
      <c r="G99" s="92"/>
      <c r="H99" s="92"/>
      <c r="I99" s="92"/>
      <c r="J99" s="92"/>
      <c r="K99" s="92"/>
      <c r="L99" s="92"/>
      <c r="M99" s="94"/>
      <c r="N99" s="94"/>
      <c r="O99" s="94"/>
      <c r="P99" s="94"/>
      <c r="Q99" s="71"/>
      <c r="R99" s="71"/>
      <c r="S99" s="71"/>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39"/>
      <c r="BX99" s="239"/>
      <c r="BY99" s="239"/>
      <c r="BZ99" s="239"/>
      <c r="CA99" s="239"/>
      <c r="CB99" s="239"/>
      <c r="CC99" s="239"/>
      <c r="CD99" s="239"/>
      <c r="CE99" s="239"/>
      <c r="CF99" s="239"/>
      <c r="CG99" s="239"/>
      <c r="CH99" s="239"/>
      <c r="CI99" s="239"/>
      <c r="CJ99" s="239"/>
      <c r="CK99" s="239"/>
      <c r="CL99" s="239"/>
      <c r="CM99" s="239"/>
    </row>
    <row r="100" spans="1:93" ht="24.9" customHeight="1" x14ac:dyDescent="0.35">
      <c r="A100" s="415"/>
      <c r="B100" s="415"/>
      <c r="C100" s="415"/>
      <c r="D100" s="415"/>
      <c r="E100" s="415"/>
      <c r="F100" s="415"/>
      <c r="G100" s="415"/>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
      <c r="BW100" s="284"/>
      <c r="BX100" s="284"/>
      <c r="BY100" s="284"/>
      <c r="BZ100" s="284"/>
      <c r="CA100" s="284"/>
      <c r="CB100" s="284"/>
      <c r="CC100" s="284"/>
      <c r="CD100" s="284"/>
      <c r="CE100" s="284"/>
      <c r="CF100" s="284"/>
      <c r="CG100" s="284"/>
      <c r="CH100" s="284"/>
      <c r="CI100" s="284"/>
      <c r="CJ100" s="284"/>
      <c r="CK100" s="284"/>
      <c r="CL100" s="284"/>
      <c r="CM100" s="284"/>
      <c r="CN100" s="14"/>
      <c r="CO100" s="14"/>
    </row>
    <row r="101" spans="1:93" ht="24.9" customHeight="1" x14ac:dyDescent="0.3">
      <c r="A101" s="415"/>
      <c r="B101" s="415"/>
      <c r="C101" s="415"/>
      <c r="D101" s="415"/>
      <c r="E101" s="415"/>
      <c r="F101" s="415"/>
      <c r="G101" s="415"/>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
      <c r="AW101" s="239"/>
      <c r="AX101" s="239"/>
      <c r="AY101" s="239"/>
      <c r="AZ101" s="239"/>
      <c r="BA101" s="239"/>
      <c r="BB101" s="239"/>
      <c r="BC101" s="239"/>
      <c r="BD101" s="239"/>
      <c r="BE101" s="239"/>
      <c r="BF101" s="239"/>
      <c r="BG101" s="239"/>
      <c r="BH101" s="239"/>
      <c r="BI101" s="239"/>
      <c r="BJ101" s="239"/>
      <c r="BK101" s="239"/>
      <c r="BL101" s="239"/>
      <c r="BM101" s="239"/>
      <c r="BN101" s="239"/>
      <c r="BO101" s="239"/>
      <c r="BP101" s="239"/>
      <c r="BQ101" s="239"/>
      <c r="BR101" s="239"/>
      <c r="BS101" s="239"/>
      <c r="BT101" s="239"/>
      <c r="BW101" s="285"/>
      <c r="BX101" s="285"/>
      <c r="BY101" s="285"/>
      <c r="BZ101" s="285"/>
      <c r="CA101" s="285"/>
      <c r="CB101" s="285"/>
      <c r="CC101" s="285"/>
      <c r="CD101" s="285"/>
      <c r="CE101" s="285"/>
      <c r="CF101" s="285"/>
      <c r="CG101" s="285"/>
      <c r="CH101" s="285"/>
      <c r="CI101" s="285"/>
      <c r="CJ101" s="285"/>
      <c r="CK101" s="285"/>
      <c r="CL101" s="285"/>
      <c r="CM101" s="285"/>
      <c r="CN101" s="77"/>
      <c r="CO101" s="77"/>
    </row>
    <row r="102" spans="1:93" s="5" customFormat="1" ht="5.15" customHeight="1" thickBot="1" x14ac:dyDescent="0.4">
      <c r="A102" s="72"/>
      <c r="B102" s="73"/>
      <c r="C102" s="73"/>
      <c r="D102" s="73"/>
      <c r="E102" s="73"/>
      <c r="F102" s="73"/>
      <c r="G102" s="73"/>
      <c r="H102" s="73"/>
      <c r="I102" s="73"/>
      <c r="J102" s="73"/>
      <c r="K102" s="73"/>
      <c r="L102" s="73"/>
      <c r="M102" s="74"/>
      <c r="N102" s="74"/>
      <c r="O102" s="74"/>
      <c r="P102" s="74"/>
      <c r="Q102" s="75"/>
      <c r="R102" s="75"/>
      <c r="S102" s="75"/>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26"/>
      <c r="BV102" s="226"/>
      <c r="BW102" s="285"/>
      <c r="BX102" s="285"/>
      <c r="BY102" s="285"/>
      <c r="BZ102" s="285"/>
      <c r="CA102" s="285"/>
      <c r="CB102" s="285"/>
      <c r="CC102" s="285"/>
      <c r="CD102" s="285"/>
      <c r="CE102" s="285"/>
      <c r="CF102" s="285"/>
      <c r="CG102" s="285"/>
      <c r="CH102" s="285"/>
      <c r="CI102" s="285"/>
      <c r="CJ102" s="285"/>
      <c r="CK102" s="285"/>
      <c r="CL102" s="285"/>
      <c r="CM102" s="285"/>
      <c r="CN102" s="77"/>
      <c r="CO102" s="77"/>
    </row>
    <row r="103" spans="1:93" s="14" customFormat="1" ht="15.75" customHeight="1" x14ac:dyDescent="0.35">
      <c r="A103" s="416"/>
      <c r="B103" s="416"/>
      <c r="C103" s="416"/>
      <c r="D103" s="416"/>
      <c r="E103" s="416"/>
      <c r="F103" s="416"/>
      <c r="G103" s="416"/>
      <c r="H103" s="416"/>
      <c r="I103" s="416"/>
      <c r="J103" s="416"/>
      <c r="K103" s="416"/>
      <c r="L103" s="416"/>
      <c r="M103" s="416"/>
      <c r="N103" s="416"/>
      <c r="O103" s="416"/>
      <c r="P103" s="416"/>
      <c r="Q103" s="416"/>
      <c r="R103" s="416"/>
      <c r="S103" s="7"/>
      <c r="T103" s="7"/>
      <c r="U103" s="7"/>
      <c r="V103" s="7"/>
      <c r="W103" s="7" t="s">
        <v>131</v>
      </c>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26"/>
      <c r="BV103" s="226"/>
      <c r="BW103" s="285"/>
      <c r="BX103" s="285"/>
      <c r="BY103" s="285"/>
      <c r="BZ103" s="285"/>
      <c r="CA103" s="285"/>
      <c r="CB103" s="285"/>
      <c r="CC103" s="285"/>
      <c r="CD103" s="285"/>
      <c r="CE103" s="285"/>
      <c r="CF103" s="285"/>
      <c r="CG103" s="285"/>
      <c r="CH103" s="285"/>
      <c r="CI103" s="285"/>
      <c r="CJ103" s="285"/>
      <c r="CK103" s="285"/>
      <c r="CL103" s="285"/>
      <c r="CM103" s="285"/>
      <c r="CN103" s="77"/>
      <c r="CO103" s="77"/>
    </row>
    <row r="104" spans="1:93" s="77" customFormat="1" ht="15.75" customHeight="1" x14ac:dyDescent="0.3">
      <c r="A104" s="417"/>
      <c r="B104" s="417"/>
      <c r="C104" s="417"/>
      <c r="D104" s="417"/>
      <c r="E104" s="417"/>
      <c r="F104" s="417"/>
      <c r="G104" s="417"/>
      <c r="H104" s="417"/>
      <c r="I104" s="417"/>
      <c r="J104" s="417"/>
      <c r="K104" s="417"/>
      <c r="L104" s="417"/>
      <c r="M104" s="417"/>
      <c r="N104" s="417"/>
      <c r="O104" s="417"/>
      <c r="P104" s="417"/>
      <c r="Q104" s="417"/>
      <c r="R104" s="417"/>
      <c r="S104" s="76" t="s">
        <v>132</v>
      </c>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26"/>
      <c r="BV104" s="226"/>
      <c r="BW104" s="239"/>
      <c r="BX104" s="239"/>
      <c r="BY104" s="239"/>
      <c r="BZ104" s="239"/>
      <c r="CA104" s="239"/>
      <c r="CB104" s="239"/>
      <c r="CC104" s="239"/>
      <c r="CD104" s="239"/>
      <c r="CE104" s="239"/>
      <c r="CF104" s="239"/>
      <c r="CG104" s="239"/>
      <c r="CH104" s="239"/>
      <c r="CI104" s="239"/>
      <c r="CJ104" s="239"/>
      <c r="CK104" s="239"/>
      <c r="CL104" s="239"/>
      <c r="CM104" s="239"/>
      <c r="CN104" s="5"/>
      <c r="CO104" s="5"/>
    </row>
    <row r="105" spans="1:93" s="77" customFormat="1" ht="20.149999999999999" customHeight="1" x14ac:dyDescent="0.45">
      <c r="B105" s="76"/>
      <c r="C105" s="76"/>
      <c r="D105" s="76"/>
      <c r="E105" s="78" t="s">
        <v>133</v>
      </c>
      <c r="F105" s="418"/>
      <c r="G105" s="419"/>
      <c r="H105" s="419"/>
      <c r="I105" s="77" t="s">
        <v>3</v>
      </c>
      <c r="J105" s="418"/>
      <c r="K105" s="419"/>
      <c r="L105" s="77" t="s">
        <v>108</v>
      </c>
      <c r="M105" s="418"/>
      <c r="N105" s="419"/>
      <c r="O105" s="76" t="s">
        <v>5</v>
      </c>
      <c r="P105" s="76" t="s">
        <v>134</v>
      </c>
      <c r="Q105" s="76"/>
      <c r="R105" s="76"/>
      <c r="S105" s="76"/>
      <c r="T105" s="76"/>
      <c r="U105" s="76"/>
      <c r="V105" s="76"/>
      <c r="W105" s="76"/>
      <c r="X105" s="76"/>
      <c r="Y105" s="76"/>
      <c r="Z105" s="76"/>
      <c r="AA105" s="76"/>
      <c r="AB105" s="76"/>
      <c r="AC105" s="76"/>
      <c r="AD105" s="76"/>
      <c r="AE105" s="76"/>
      <c r="AF105" s="76"/>
      <c r="AH105" s="76"/>
      <c r="AI105" s="76"/>
      <c r="AJ105" s="76"/>
      <c r="AK105" s="76"/>
      <c r="AL105" s="76"/>
      <c r="AM105" s="76"/>
      <c r="AN105" s="76"/>
      <c r="AO105" s="76"/>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26"/>
      <c r="BV105" s="226"/>
      <c r="BW105" s="239"/>
      <c r="BX105" s="239"/>
      <c r="BY105" s="239"/>
      <c r="BZ105" s="239"/>
      <c r="CA105" s="239"/>
      <c r="CB105" s="239"/>
      <c r="CC105" s="239"/>
      <c r="CD105" s="239"/>
      <c r="CE105" s="239"/>
      <c r="CF105" s="239"/>
      <c r="CG105" s="239"/>
      <c r="CH105" s="239"/>
      <c r="CI105" s="239"/>
      <c r="CJ105" s="239"/>
      <c r="CK105" s="239"/>
      <c r="CL105" s="239"/>
      <c r="CM105" s="239"/>
      <c r="CN105" s="5"/>
      <c r="CO105" s="5"/>
    </row>
    <row r="106" spans="1:93" s="77" customFormat="1" ht="20.149999999999999" customHeight="1" x14ac:dyDescent="0.45">
      <c r="C106" s="76"/>
      <c r="D106" s="76"/>
      <c r="E106" s="78" t="s">
        <v>135</v>
      </c>
      <c r="F106" s="420"/>
      <c r="G106" s="421"/>
      <c r="H106" s="421"/>
      <c r="I106" s="77" t="s">
        <v>136</v>
      </c>
      <c r="O106" s="76"/>
      <c r="P106" s="76"/>
      <c r="Q106" s="76"/>
      <c r="R106" s="76"/>
      <c r="S106" s="76"/>
      <c r="T106" s="76"/>
      <c r="U106" s="76"/>
      <c r="V106" s="76"/>
      <c r="W106" s="76"/>
      <c r="X106" s="76"/>
      <c r="Y106" s="76"/>
      <c r="Z106" s="76"/>
      <c r="AA106" s="76"/>
      <c r="AD106" s="76"/>
      <c r="AH106" s="76"/>
      <c r="AM106" s="79" t="s">
        <v>137</v>
      </c>
      <c r="AO106" s="422"/>
      <c r="AP106" s="422"/>
      <c r="AQ106" s="422"/>
      <c r="AR106" s="422"/>
      <c r="AS106" s="422"/>
      <c r="AT106" s="80" t="s">
        <v>44</v>
      </c>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26"/>
      <c r="BV106" s="226"/>
      <c r="BW106" s="239"/>
      <c r="BX106" s="239"/>
      <c r="BY106" s="239"/>
      <c r="BZ106" s="239"/>
      <c r="CA106" s="239"/>
      <c r="CB106" s="239"/>
      <c r="CC106" s="239"/>
      <c r="CD106" s="239"/>
      <c r="CE106" s="239"/>
      <c r="CF106" s="239"/>
      <c r="CG106" s="239"/>
      <c r="CH106" s="239"/>
      <c r="CI106" s="239"/>
      <c r="CJ106" s="239"/>
      <c r="CK106" s="239"/>
      <c r="CL106" s="239"/>
      <c r="CM106" s="239"/>
      <c r="CN106" s="5"/>
      <c r="CO106" s="5"/>
    </row>
    <row r="107" spans="1:93" s="5" customFormat="1" ht="5.15" customHeight="1" thickBot="1" x14ac:dyDescent="0.6">
      <c r="A107" s="72"/>
      <c r="B107" s="73"/>
      <c r="C107" s="73"/>
      <c r="D107" s="73"/>
      <c r="E107" s="73"/>
      <c r="F107" s="73"/>
      <c r="G107" s="73"/>
      <c r="H107" s="73"/>
      <c r="I107" s="73"/>
      <c r="J107" s="73"/>
      <c r="K107" s="73"/>
      <c r="L107" s="73"/>
      <c r="M107" s="74"/>
      <c r="N107" s="74"/>
      <c r="O107" s="74"/>
      <c r="P107" s="74"/>
      <c r="Q107" s="75"/>
      <c r="R107" s="75"/>
      <c r="S107" s="75"/>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26"/>
      <c r="BV107" s="226"/>
      <c r="BW107" s="239"/>
      <c r="BX107" s="239"/>
      <c r="BY107" s="239"/>
      <c r="BZ107" s="239"/>
      <c r="CA107" s="239"/>
      <c r="CB107" s="239"/>
      <c r="CC107" s="239"/>
      <c r="CD107" s="239"/>
      <c r="CE107" s="239"/>
      <c r="CF107" s="239"/>
      <c r="CG107" s="239"/>
      <c r="CH107" s="239"/>
      <c r="CI107" s="239"/>
      <c r="CJ107" s="239"/>
      <c r="CK107" s="239"/>
      <c r="CL107" s="239"/>
      <c r="CM107" s="239"/>
    </row>
    <row r="108" spans="1:93" s="5" customFormat="1" ht="5.15" customHeight="1" x14ac:dyDescent="0.55000000000000004">
      <c r="B108" s="92"/>
      <c r="C108" s="92"/>
      <c r="D108" s="92"/>
      <c r="E108" s="92"/>
      <c r="F108" s="92"/>
      <c r="G108" s="92"/>
      <c r="H108" s="92"/>
      <c r="I108" s="92"/>
      <c r="J108" s="92"/>
      <c r="K108" s="92"/>
      <c r="L108" s="92"/>
      <c r="M108" s="94"/>
      <c r="N108" s="94"/>
      <c r="O108" s="94"/>
      <c r="P108" s="94"/>
      <c r="Q108" s="71"/>
      <c r="R108" s="71"/>
      <c r="S108" s="71"/>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W108" s="239"/>
      <c r="AX108" s="226"/>
      <c r="AY108" s="226"/>
      <c r="AZ108" s="226"/>
      <c r="BA108" s="239"/>
      <c r="BB108" s="239"/>
      <c r="BC108" s="239"/>
      <c r="BD108" s="239"/>
      <c r="BE108" s="239"/>
      <c r="BF108" s="239"/>
      <c r="BG108" s="239"/>
      <c r="BH108" s="239"/>
      <c r="BI108" s="239"/>
      <c r="BJ108" s="239"/>
      <c r="BK108" s="239"/>
      <c r="BL108" s="239"/>
      <c r="BM108" s="239"/>
      <c r="BN108" s="239"/>
      <c r="BO108" s="239"/>
      <c r="BP108" s="239"/>
      <c r="BQ108" s="239"/>
      <c r="BR108" s="239"/>
      <c r="BS108" s="239"/>
      <c r="BT108" s="239"/>
      <c r="BU108" s="226"/>
      <c r="BV108" s="226"/>
      <c r="BW108" s="239"/>
      <c r="BX108" s="239"/>
      <c r="BY108" s="239"/>
      <c r="BZ108" s="239"/>
      <c r="CA108" s="239"/>
      <c r="CB108" s="239"/>
      <c r="CC108" s="239"/>
      <c r="CD108" s="239"/>
      <c r="CE108" s="239"/>
      <c r="CF108" s="239"/>
      <c r="CG108" s="239"/>
      <c r="CH108" s="239"/>
      <c r="CI108" s="239"/>
      <c r="CJ108" s="239"/>
      <c r="CK108" s="239"/>
      <c r="CL108" s="239"/>
      <c r="CM108" s="239"/>
    </row>
    <row r="109" spans="1:93" s="5" customFormat="1" ht="15.75" customHeight="1" x14ac:dyDescent="0.55000000000000004">
      <c r="A109" s="81" t="s">
        <v>138</v>
      </c>
      <c r="B109" s="92"/>
      <c r="C109" s="92"/>
      <c r="D109" s="92"/>
      <c r="E109" s="92"/>
      <c r="F109" s="92"/>
      <c r="G109" s="92"/>
      <c r="H109" s="92"/>
      <c r="I109" s="412" t="s">
        <v>139</v>
      </c>
      <c r="J109" s="413"/>
      <c r="K109" s="413"/>
      <c r="L109" s="414"/>
      <c r="M109" s="92"/>
      <c r="N109" s="92"/>
      <c r="O109" s="412" t="s">
        <v>140</v>
      </c>
      <c r="P109" s="413"/>
      <c r="Q109" s="413"/>
      <c r="R109" s="414"/>
      <c r="S109" s="92"/>
      <c r="T109" s="92"/>
      <c r="U109" s="412" t="s">
        <v>141</v>
      </c>
      <c r="V109" s="413"/>
      <c r="W109" s="413"/>
      <c r="X109" s="414"/>
      <c r="Y109" s="92"/>
      <c r="Z109" s="92"/>
      <c r="AA109" s="412" t="s">
        <v>142</v>
      </c>
      <c r="AB109" s="413"/>
      <c r="AC109" s="413"/>
      <c r="AD109" s="414"/>
      <c r="AE109" s="92"/>
      <c r="AF109" s="92"/>
      <c r="AG109" s="92"/>
      <c r="AH109" s="92"/>
      <c r="AI109" s="92"/>
      <c r="AJ109" s="92"/>
      <c r="AK109" s="92"/>
      <c r="AL109" s="92"/>
      <c r="AM109" s="92"/>
      <c r="AN109" s="92"/>
      <c r="AO109" s="92"/>
      <c r="AP109" s="92"/>
      <c r="AQ109" s="92"/>
      <c r="AW109" s="239"/>
      <c r="AX109" s="226"/>
      <c r="AY109" s="226"/>
      <c r="AZ109" s="226"/>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26"/>
      <c r="BV109" s="226"/>
      <c r="BW109" s="239"/>
      <c r="BX109" s="239"/>
      <c r="BY109" s="239"/>
      <c r="BZ109" s="239"/>
      <c r="CA109" s="239"/>
      <c r="CB109" s="239"/>
      <c r="CC109" s="239"/>
      <c r="CD109" s="239"/>
      <c r="CE109" s="239"/>
      <c r="CF109" s="239"/>
      <c r="CG109" s="239"/>
      <c r="CH109" s="239"/>
      <c r="CI109" s="239"/>
      <c r="CJ109" s="239"/>
      <c r="CK109" s="239"/>
      <c r="CL109" s="239"/>
      <c r="CM109" s="239"/>
    </row>
    <row r="110" spans="1:93" s="5" customFormat="1" ht="15.75" customHeight="1" x14ac:dyDescent="0.55000000000000004">
      <c r="A110" s="92"/>
      <c r="C110" s="94" t="s">
        <v>143</v>
      </c>
      <c r="D110" s="92"/>
      <c r="E110" s="92"/>
      <c r="F110" s="92"/>
      <c r="G110" s="92"/>
      <c r="H110" s="92"/>
      <c r="I110" s="220"/>
      <c r="J110" s="221"/>
      <c r="K110" s="221"/>
      <c r="L110" s="222"/>
      <c r="M110" s="92"/>
      <c r="N110" s="92"/>
      <c r="O110" s="220"/>
      <c r="P110" s="221"/>
      <c r="Q110" s="221"/>
      <c r="R110" s="222"/>
      <c r="S110" s="92"/>
      <c r="T110" s="92"/>
      <c r="U110" s="220"/>
      <c r="V110" s="221"/>
      <c r="W110" s="221"/>
      <c r="X110" s="222"/>
      <c r="Y110" s="92"/>
      <c r="Z110" s="92"/>
      <c r="AA110" s="220"/>
      <c r="AB110" s="221"/>
      <c r="AC110" s="221"/>
      <c r="AD110" s="222"/>
      <c r="AE110" s="92"/>
      <c r="AF110" s="92"/>
      <c r="AG110" s="92"/>
      <c r="AH110" s="92"/>
      <c r="AI110" s="92"/>
      <c r="AJ110" s="92"/>
      <c r="AK110" s="92"/>
      <c r="AL110" s="92"/>
      <c r="AM110" s="92"/>
      <c r="AN110" s="92"/>
      <c r="AO110" s="92"/>
      <c r="AP110" s="92"/>
      <c r="AQ110" s="92"/>
      <c r="AW110" s="239"/>
      <c r="AX110" s="226"/>
      <c r="AY110" s="226"/>
      <c r="AZ110" s="226"/>
      <c r="BA110" s="239"/>
      <c r="BB110" s="239"/>
      <c r="BC110" s="239"/>
      <c r="BD110" s="239"/>
      <c r="BE110" s="239"/>
      <c r="BF110" s="239"/>
      <c r="BG110" s="239"/>
      <c r="BH110" s="239"/>
      <c r="BI110" s="239"/>
      <c r="BJ110" s="239"/>
      <c r="BK110" s="239"/>
      <c r="BL110" s="239"/>
      <c r="BM110" s="239"/>
      <c r="BN110" s="239"/>
      <c r="BO110" s="239"/>
      <c r="BP110" s="239"/>
      <c r="BQ110" s="239"/>
      <c r="BR110" s="239"/>
      <c r="BS110" s="239"/>
      <c r="BT110" s="239"/>
      <c r="BU110" s="226"/>
      <c r="BV110" s="226"/>
      <c r="BW110" s="226"/>
      <c r="BX110" s="226"/>
      <c r="BY110" s="226"/>
      <c r="BZ110" s="226"/>
      <c r="CA110" s="226"/>
      <c r="CB110" s="226"/>
      <c r="CC110" s="226"/>
      <c r="CD110" s="226"/>
      <c r="CE110" s="226"/>
      <c r="CF110" s="226"/>
      <c r="CG110" s="226"/>
      <c r="CH110" s="226"/>
      <c r="CI110" s="226"/>
      <c r="CJ110" s="226"/>
      <c r="CK110" s="226"/>
      <c r="CL110" s="226"/>
      <c r="CM110" s="226"/>
      <c r="CN110" s="1"/>
      <c r="CO110" s="1"/>
    </row>
    <row r="111" spans="1:93" s="5" customFormat="1" ht="15.75" customHeight="1" x14ac:dyDescent="0.55000000000000004">
      <c r="A111" s="92"/>
      <c r="B111" s="93"/>
      <c r="C111" s="5" t="s">
        <v>144</v>
      </c>
      <c r="D111" s="92"/>
      <c r="E111" s="92"/>
      <c r="F111" s="92" t="s">
        <v>145</v>
      </c>
      <c r="G111" s="92"/>
      <c r="H111" s="92"/>
      <c r="I111" s="220"/>
      <c r="J111" s="221"/>
      <c r="K111" s="221"/>
      <c r="L111" s="222"/>
      <c r="M111" s="92"/>
      <c r="N111" s="92"/>
      <c r="O111" s="220"/>
      <c r="P111" s="221"/>
      <c r="Q111" s="221"/>
      <c r="R111" s="222"/>
      <c r="S111" s="92"/>
      <c r="T111" s="92"/>
      <c r="U111" s="220"/>
      <c r="V111" s="221"/>
      <c r="W111" s="221"/>
      <c r="X111" s="222"/>
      <c r="Y111" s="92"/>
      <c r="Z111" s="92"/>
      <c r="AA111" s="220"/>
      <c r="AB111" s="221"/>
      <c r="AC111" s="221"/>
      <c r="AD111" s="222"/>
      <c r="AE111" s="92"/>
      <c r="AF111" s="92"/>
      <c r="AG111" s="92"/>
      <c r="AH111" s="92"/>
      <c r="AI111" s="92"/>
      <c r="AJ111" s="92"/>
      <c r="AK111" s="92"/>
      <c r="AL111" s="92"/>
      <c r="AM111" s="92"/>
      <c r="AN111" s="92"/>
      <c r="AO111" s="92"/>
      <c r="AP111" s="92"/>
      <c r="AQ111" s="92"/>
      <c r="AW111" s="239"/>
      <c r="AX111" s="226"/>
      <c r="AY111" s="226"/>
      <c r="AZ111" s="226"/>
      <c r="BA111" s="239"/>
      <c r="BB111" s="239"/>
      <c r="BC111" s="239"/>
      <c r="BD111" s="239"/>
      <c r="BE111" s="239"/>
      <c r="BF111" s="239"/>
      <c r="BG111" s="239"/>
      <c r="BH111" s="239"/>
      <c r="BI111" s="239"/>
      <c r="BJ111" s="239"/>
      <c r="BK111" s="239"/>
      <c r="BL111" s="239"/>
      <c r="BM111" s="239"/>
      <c r="BN111" s="239"/>
      <c r="BO111" s="239"/>
      <c r="BP111" s="239"/>
      <c r="BQ111" s="239"/>
      <c r="BR111" s="239"/>
      <c r="BS111" s="239"/>
      <c r="BT111" s="239"/>
      <c r="BU111" s="226"/>
      <c r="BV111" s="226"/>
      <c r="BW111" s="226"/>
      <c r="BX111" s="226"/>
      <c r="BY111" s="226"/>
      <c r="BZ111" s="226"/>
      <c r="CA111" s="226"/>
      <c r="CB111" s="226"/>
      <c r="CC111" s="226"/>
      <c r="CD111" s="226"/>
      <c r="CE111" s="226"/>
      <c r="CF111" s="226"/>
      <c r="CG111" s="226"/>
      <c r="CH111" s="226"/>
      <c r="CI111" s="226"/>
      <c r="CJ111" s="226"/>
      <c r="CK111" s="226"/>
      <c r="CL111" s="226"/>
      <c r="CM111" s="226"/>
      <c r="CN111" s="1"/>
      <c r="CO111" s="1"/>
    </row>
    <row r="112" spans="1:93" s="5" customFormat="1" ht="15.75" customHeight="1" x14ac:dyDescent="0.55000000000000004">
      <c r="A112" s="92"/>
      <c r="B112" s="92"/>
      <c r="C112" s="92"/>
      <c r="D112" s="92"/>
      <c r="E112" s="92"/>
      <c r="F112" s="92"/>
      <c r="G112" s="92"/>
      <c r="H112" s="92"/>
      <c r="I112" s="223"/>
      <c r="J112" s="224"/>
      <c r="K112" s="224"/>
      <c r="L112" s="225"/>
      <c r="M112" s="92"/>
      <c r="N112" s="92"/>
      <c r="O112" s="223"/>
      <c r="P112" s="224"/>
      <c r="Q112" s="224"/>
      <c r="R112" s="225"/>
      <c r="S112" s="92"/>
      <c r="T112" s="92"/>
      <c r="U112" s="223"/>
      <c r="V112" s="224"/>
      <c r="W112" s="224"/>
      <c r="X112" s="225"/>
      <c r="Y112" s="92"/>
      <c r="Z112" s="92"/>
      <c r="AA112" s="223"/>
      <c r="AB112" s="224"/>
      <c r="AC112" s="224"/>
      <c r="AD112" s="225"/>
      <c r="AE112" s="92"/>
      <c r="AF112" s="92"/>
      <c r="AG112" s="92"/>
      <c r="AH112" s="92"/>
      <c r="AI112" s="92"/>
      <c r="AJ112" s="92"/>
      <c r="AK112" s="92"/>
      <c r="AL112" s="92"/>
      <c r="AM112" s="92"/>
      <c r="AN112" s="92"/>
      <c r="AO112" s="92"/>
      <c r="AP112" s="92"/>
      <c r="AQ112" s="92"/>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6"/>
      <c r="BT112" s="226"/>
      <c r="BU112" s="226"/>
      <c r="BV112" s="226"/>
      <c r="BW112" s="226"/>
      <c r="BX112" s="226"/>
      <c r="BY112" s="226"/>
      <c r="BZ112" s="226"/>
      <c r="CA112" s="226"/>
      <c r="CB112" s="226"/>
      <c r="CC112" s="226"/>
      <c r="CD112" s="226"/>
      <c r="CE112" s="226"/>
      <c r="CF112" s="226"/>
      <c r="CG112" s="226"/>
      <c r="CH112" s="226"/>
      <c r="CI112" s="226"/>
      <c r="CJ112" s="226"/>
      <c r="CK112" s="226"/>
      <c r="CL112" s="226"/>
      <c r="CM112" s="226"/>
      <c r="CN112" s="1"/>
      <c r="CO112" s="1"/>
    </row>
    <row r="435" spans="9:9" ht="13.5" customHeight="1" x14ac:dyDescent="0.55000000000000004">
      <c r="I435" s="1">
        <v>2</v>
      </c>
    </row>
  </sheetData>
  <sheetProtection algorithmName="SHA-512" hashValue="UUyu5XQzCYeQM5Ad53ctMmIpd6FrUFxabHQdPDZmogsLCj7MAG5UHcAS8K6Dwz3Gj6KseKJBLCAuVzDtVwCyXg==" saltValue="yFDK3zyaiUjrgg/FdPZ68g==" spinCount="100000" sheet="1" objects="1" scenarios="1" insertHyperlinks="0" selectLockedCells="1" autoFilter="0"/>
  <mergeCells count="235">
    <mergeCell ref="AO85:AU85"/>
    <mergeCell ref="AO86:AU86"/>
    <mergeCell ref="A81:G81"/>
    <mergeCell ref="AD91:AU91"/>
    <mergeCell ref="F91:W91"/>
    <mergeCell ref="AF29:AI29"/>
    <mergeCell ref="AM32:AQ32"/>
    <mergeCell ref="AF33:AI33"/>
    <mergeCell ref="K32:O32"/>
    <mergeCell ref="AD45:AE45"/>
    <mergeCell ref="O45:P45"/>
    <mergeCell ref="AO54:AU54"/>
    <mergeCell ref="K45:L45"/>
    <mergeCell ref="A51:B60"/>
    <mergeCell ref="AG55:AJ55"/>
    <mergeCell ref="AK55:AL55"/>
    <mergeCell ref="AM55:AN55"/>
    <mergeCell ref="AO55:AU55"/>
    <mergeCell ref="AO56:AU56"/>
    <mergeCell ref="AG56:AJ56"/>
    <mergeCell ref="AK56:AL56"/>
    <mergeCell ref="AO51:AU51"/>
    <mergeCell ref="AG52:AJ52"/>
    <mergeCell ref="AD51:AE51"/>
    <mergeCell ref="AG51:AJ51"/>
    <mergeCell ref="AM52:AN52"/>
    <mergeCell ref="AO52:AU52"/>
    <mergeCell ref="B22:AA22"/>
    <mergeCell ref="A70:G72"/>
    <mergeCell ref="I71:P71"/>
    <mergeCell ref="AK86:AN86"/>
    <mergeCell ref="R86:X86"/>
    <mergeCell ref="AK61:AL61"/>
    <mergeCell ref="AG63:AJ63"/>
    <mergeCell ref="AK63:AL63"/>
    <mergeCell ref="AM63:AN63"/>
    <mergeCell ref="AO63:AU63"/>
    <mergeCell ref="Z64:AB64"/>
    <mergeCell ref="AK53:AL53"/>
    <mergeCell ref="AM53:AN53"/>
    <mergeCell ref="AO53:AU53"/>
    <mergeCell ref="AM56:AN56"/>
    <mergeCell ref="AO58:AU58"/>
    <mergeCell ref="C58:AN58"/>
    <mergeCell ref="AO59:AU59"/>
    <mergeCell ref="C60:AN60"/>
    <mergeCell ref="AO60:AU60"/>
    <mergeCell ref="AG57:AJ57"/>
    <mergeCell ref="AK57:AL57"/>
    <mergeCell ref="AM57:AN57"/>
    <mergeCell ref="AO57:AU57"/>
    <mergeCell ref="AO82:AU82"/>
    <mergeCell ref="AO83:AU83"/>
    <mergeCell ref="AO84:AU84"/>
    <mergeCell ref="J84:K84"/>
    <mergeCell ref="AD62:AE62"/>
    <mergeCell ref="AG62:AJ62"/>
    <mergeCell ref="AK62:AL62"/>
    <mergeCell ref="AO61:AU61"/>
    <mergeCell ref="A61:AF61"/>
    <mergeCell ref="AG61:AJ61"/>
    <mergeCell ref="N83:O83"/>
    <mergeCell ref="L84:M84"/>
    <mergeCell ref="P83:Q83"/>
    <mergeCell ref="AK82:AN82"/>
    <mergeCell ref="Y82:AJ82"/>
    <mergeCell ref="Y83:AJ83"/>
    <mergeCell ref="Y84:AJ84"/>
    <mergeCell ref="AM61:AN61"/>
    <mergeCell ref="AM62:AN62"/>
    <mergeCell ref="AO62:AU62"/>
    <mergeCell ref="AO66:AU66"/>
    <mergeCell ref="C67:AN67"/>
    <mergeCell ref="AO67:AU67"/>
    <mergeCell ref="I72:J72"/>
    <mergeCell ref="R72:S72"/>
    <mergeCell ref="AK85:AN85"/>
    <mergeCell ref="P85:Q85"/>
    <mergeCell ref="R85:X85"/>
    <mergeCell ref="AK84:AN84"/>
    <mergeCell ref="N84:O84"/>
    <mergeCell ref="P84:Q84"/>
    <mergeCell ref="R84:X84"/>
    <mergeCell ref="AK83:AN83"/>
    <mergeCell ref="Y85:AJ85"/>
    <mergeCell ref="I109:L109"/>
    <mergeCell ref="O109:R109"/>
    <mergeCell ref="U109:X109"/>
    <mergeCell ref="AA109:AD109"/>
    <mergeCell ref="Z57:AB57"/>
    <mergeCell ref="AD57:AE57"/>
    <mergeCell ref="A100:AU101"/>
    <mergeCell ref="A103:R104"/>
    <mergeCell ref="F105:H105"/>
    <mergeCell ref="J105:K105"/>
    <mergeCell ref="M105:N105"/>
    <mergeCell ref="F106:H106"/>
    <mergeCell ref="AO106:AS106"/>
    <mergeCell ref="A92:AU92"/>
    <mergeCell ref="A96:E96"/>
    <mergeCell ref="F96:J96"/>
    <mergeCell ref="L96:N96"/>
    <mergeCell ref="A84:E84"/>
    <mergeCell ref="F84:G84"/>
    <mergeCell ref="H84:I84"/>
    <mergeCell ref="F82:G82"/>
    <mergeCell ref="P96:R96"/>
    <mergeCell ref="T96:AU96"/>
    <mergeCell ref="P86:Q86"/>
    <mergeCell ref="A91:E91"/>
    <mergeCell ref="X91:AC91"/>
    <mergeCell ref="A82:E82"/>
    <mergeCell ref="H82:I82"/>
    <mergeCell ref="A86:E86"/>
    <mergeCell ref="F86:G86"/>
    <mergeCell ref="H86:I86"/>
    <mergeCell ref="J86:K86"/>
    <mergeCell ref="L86:M86"/>
    <mergeCell ref="N86:O86"/>
    <mergeCell ref="A83:E83"/>
    <mergeCell ref="F83:G83"/>
    <mergeCell ref="H83:I83"/>
    <mergeCell ref="J83:K83"/>
    <mergeCell ref="L83:M83"/>
    <mergeCell ref="A85:E85"/>
    <mergeCell ref="F85:G85"/>
    <mergeCell ref="H85:I85"/>
    <mergeCell ref="J82:K82"/>
    <mergeCell ref="R83:X83"/>
    <mergeCell ref="Y86:AJ86"/>
    <mergeCell ref="J85:K85"/>
    <mergeCell ref="L85:M85"/>
    <mergeCell ref="N85:O85"/>
    <mergeCell ref="L82:M82"/>
    <mergeCell ref="N82:O82"/>
    <mergeCell ref="P82:Q82"/>
    <mergeCell ref="R82:X82"/>
    <mergeCell ref="O47:P47"/>
    <mergeCell ref="AA41:AG41"/>
    <mergeCell ref="U47:W47"/>
    <mergeCell ref="Y47:Z47"/>
    <mergeCell ref="AG47:AH47"/>
    <mergeCell ref="AC47:AE47"/>
    <mergeCell ref="AG53:AJ53"/>
    <mergeCell ref="C54:AN54"/>
    <mergeCell ref="O43:P43"/>
    <mergeCell ref="K43:M43"/>
    <mergeCell ref="AD55:AE55"/>
    <mergeCell ref="AK52:AL52"/>
    <mergeCell ref="A50:AF50"/>
    <mergeCell ref="AG50:AJ50"/>
    <mergeCell ref="AK50:AL50"/>
    <mergeCell ref="AM50:AN50"/>
    <mergeCell ref="AK51:AL51"/>
    <mergeCell ref="AM51:AN51"/>
    <mergeCell ref="BC33:BG34"/>
    <mergeCell ref="BJ34:BO34"/>
    <mergeCell ref="BC14:BD14"/>
    <mergeCell ref="A16:C16"/>
    <mergeCell ref="D16:W16"/>
    <mergeCell ref="Y16:AA16"/>
    <mergeCell ref="AB16:AU16"/>
    <mergeCell ref="A14:C14"/>
    <mergeCell ref="D14:K14"/>
    <mergeCell ref="L14:N14"/>
    <mergeCell ref="AM15:AU15"/>
    <mergeCell ref="AM14:AU14"/>
    <mergeCell ref="A15:C15"/>
    <mergeCell ref="D15:K15"/>
    <mergeCell ref="L15:N15"/>
    <mergeCell ref="O15:W15"/>
    <mergeCell ref="Y15:AA15"/>
    <mergeCell ref="AB15:AI15"/>
    <mergeCell ref="AJ15:AL15"/>
    <mergeCell ref="A25:B34"/>
    <mergeCell ref="A24:AU24"/>
    <mergeCell ref="AM28:AQ28"/>
    <mergeCell ref="P28:T28"/>
    <mergeCell ref="H33:I33"/>
    <mergeCell ref="AX10:BA10"/>
    <mergeCell ref="A12:C12"/>
    <mergeCell ref="D12:T12"/>
    <mergeCell ref="U12:W12"/>
    <mergeCell ref="Y12:AA12"/>
    <mergeCell ref="AB12:AU12"/>
    <mergeCell ref="AB10:AC10"/>
    <mergeCell ref="AD10:AG10"/>
    <mergeCell ref="AH10:AI10"/>
    <mergeCell ref="AJ10:AO10"/>
    <mergeCell ref="D11:W11"/>
    <mergeCell ref="AB11:AU11"/>
    <mergeCell ref="A10:C11"/>
    <mergeCell ref="D10:E10"/>
    <mergeCell ref="F10:I10"/>
    <mergeCell ref="J10:K10"/>
    <mergeCell ref="L10:Q10"/>
    <mergeCell ref="Y10:AA11"/>
    <mergeCell ref="AR3:AT4"/>
    <mergeCell ref="AU3:AU4"/>
    <mergeCell ref="F4:J4"/>
    <mergeCell ref="A5:AU5"/>
    <mergeCell ref="A9:W9"/>
    <mergeCell ref="Y9:AF9"/>
    <mergeCell ref="AH9:AI9"/>
    <mergeCell ref="AJ9:AU9"/>
    <mergeCell ref="A2:AB3"/>
    <mergeCell ref="AD3:AG4"/>
    <mergeCell ref="AH3:AL4"/>
    <mergeCell ref="AM3:AM4"/>
    <mergeCell ref="AN3:AP4"/>
    <mergeCell ref="AQ3:AQ4"/>
    <mergeCell ref="J6:AU6"/>
    <mergeCell ref="K18:AU18"/>
    <mergeCell ref="K7:AU7"/>
    <mergeCell ref="A13:C13"/>
    <mergeCell ref="D13:W13"/>
    <mergeCell ref="Y13:AA13"/>
    <mergeCell ref="AB13:AU13"/>
    <mergeCell ref="C65:AN65"/>
    <mergeCell ref="AO65:AU65"/>
    <mergeCell ref="O14:W14"/>
    <mergeCell ref="Y14:AA14"/>
    <mergeCell ref="AB14:AI14"/>
    <mergeCell ref="AJ14:AL14"/>
    <mergeCell ref="M33:N33"/>
    <mergeCell ref="R33:S33"/>
    <mergeCell ref="AD64:AE64"/>
    <mergeCell ref="AG64:AJ64"/>
    <mergeCell ref="AK64:AL64"/>
    <mergeCell ref="AM64:AN64"/>
    <mergeCell ref="AO64:AU64"/>
    <mergeCell ref="Z25:AA34"/>
    <mergeCell ref="A39:AU39"/>
    <mergeCell ref="A62:B67"/>
    <mergeCell ref="AO50:AU50"/>
  </mergeCells>
  <phoneticPr fontId="4"/>
  <conditionalFormatting sqref="F4:J4 AH3:AL4 AN3:AP4 AR3:AT4 J86:Q86 F96:J96 L96:N96 P96:R96 A100:AU101 AM55 AD91 O15 AM15 F10:I10 L10:Q10 AD10:AG10 AJ10:AO10 AB11:AB12 D11:D12 D15:D16 AB15:AB16 F91">
    <cfRule type="containsBlanks" dxfId="54" priority="82" stopIfTrue="1">
      <formula>LEN(TRIM(A3))=0</formula>
    </cfRule>
  </conditionalFormatting>
  <conditionalFormatting sqref="AH9:AI9">
    <cfRule type="expression" dxfId="53" priority="81">
      <formula>$AZ$7=TRUE</formula>
    </cfRule>
  </conditionalFormatting>
  <conditionalFormatting sqref="R72:S72">
    <cfRule type="expression" dxfId="52" priority="79">
      <formula>$Z$69=2</formula>
    </cfRule>
  </conditionalFormatting>
  <conditionalFormatting sqref="I72:J72">
    <cfRule type="expression" dxfId="51" priority="78">
      <formula>$Z$69=1</formula>
    </cfRule>
  </conditionalFormatting>
  <conditionalFormatting sqref="BJ49:BK49">
    <cfRule type="expression" dxfId="50" priority="69">
      <formula>$I$38=2</formula>
    </cfRule>
  </conditionalFormatting>
  <conditionalFormatting sqref="BF49:BG49">
    <cfRule type="expression" dxfId="49" priority="68">
      <formula>$I$38=1</formula>
    </cfRule>
  </conditionalFormatting>
  <conditionalFormatting sqref="AB12:AU12 AB16:AU16 AJ10:AO10 AB11 AB14:AI15 AM14:AU15">
    <cfRule type="expression" dxfId="48" priority="67">
      <formula>$AZ$7=TRUE</formula>
    </cfRule>
  </conditionalFormatting>
  <conditionalFormatting sqref="AD10:AG10">
    <cfRule type="expression" dxfId="47" priority="66">
      <formula>$AZ$7=TRUE</formula>
    </cfRule>
  </conditionalFormatting>
  <conditionalFormatting sqref="O14 D13:D14">
    <cfRule type="containsBlanks" dxfId="46" priority="63" stopIfTrue="1">
      <formula>LEN(TRIM(D13))=0</formula>
    </cfRule>
  </conditionalFormatting>
  <conditionalFormatting sqref="O14">
    <cfRule type="containsBlanks" dxfId="45" priority="64">
      <formula>LEN(TRIM(O14))=0</formula>
    </cfRule>
  </conditionalFormatting>
  <conditionalFormatting sqref="AM14">
    <cfRule type="containsBlanks" dxfId="44" priority="62">
      <formula>LEN(TRIM(AM14))=0</formula>
    </cfRule>
  </conditionalFormatting>
  <conditionalFormatting sqref="AM14 AB13:AB14">
    <cfRule type="containsBlanks" dxfId="43" priority="65" stopIfTrue="1">
      <formula>LEN(TRIM(AB13))=0</formula>
    </cfRule>
  </conditionalFormatting>
  <conditionalFormatting sqref="AB13:AU13">
    <cfRule type="expression" dxfId="42" priority="61">
      <formula>$AZ$7=TRUE</formula>
    </cfRule>
  </conditionalFormatting>
  <conditionalFormatting sqref="J83:Q83 Y83">
    <cfRule type="containsBlanks" dxfId="41" priority="54" stopIfTrue="1">
      <formula>LEN(TRIM(J83))=0</formula>
    </cfRule>
  </conditionalFormatting>
  <conditionalFormatting sqref="F83:I83">
    <cfRule type="containsBlanks" dxfId="40" priority="55">
      <formula>LEN(TRIM(F83))=0</formula>
    </cfRule>
  </conditionalFormatting>
  <conditionalFormatting sqref="J85:Q85">
    <cfRule type="containsBlanks" dxfId="39" priority="52" stopIfTrue="1">
      <formula>LEN(TRIM(J85))=0</formula>
    </cfRule>
  </conditionalFormatting>
  <conditionalFormatting sqref="F85:I85">
    <cfRule type="containsBlanks" dxfId="38" priority="53">
      <formula>LEN(TRIM(F85))=0</formula>
    </cfRule>
  </conditionalFormatting>
  <conditionalFormatting sqref="J84:Q84">
    <cfRule type="containsBlanks" dxfId="37" priority="50" stopIfTrue="1">
      <formula>LEN(TRIM(J84))=0</formula>
    </cfRule>
  </conditionalFormatting>
  <conditionalFormatting sqref="F84:I84">
    <cfRule type="containsBlanks" dxfId="36" priority="51">
      <formula>LEN(TRIM(F84))=0</formula>
    </cfRule>
  </conditionalFormatting>
  <conditionalFormatting sqref="BJ63:BK63">
    <cfRule type="expression" dxfId="35" priority="48">
      <formula>$I$38=2</formula>
    </cfRule>
  </conditionalFormatting>
  <conditionalFormatting sqref="BF63:BG63">
    <cfRule type="expression" dxfId="34" priority="47">
      <formula>$I$38=1</formula>
    </cfRule>
  </conditionalFormatting>
  <conditionalFormatting sqref="J82:Q82 Y82">
    <cfRule type="containsBlanks" dxfId="33" priority="44" stopIfTrue="1">
      <formula>LEN(TRIM(J82))=0</formula>
    </cfRule>
  </conditionalFormatting>
  <conditionalFormatting sqref="F82:I82">
    <cfRule type="containsBlanks" dxfId="32" priority="45">
      <formula>LEN(TRIM(F82))=0</formula>
    </cfRule>
  </conditionalFormatting>
  <conditionalFormatting sqref="Y84:Y86">
    <cfRule type="containsBlanks" dxfId="31" priority="43" stopIfTrue="1">
      <formula>LEN(TRIM(Y84))=0</formula>
    </cfRule>
  </conditionalFormatting>
  <conditionalFormatting sqref="AM28">
    <cfRule type="containsBlanks" dxfId="30" priority="37" stopIfTrue="1">
      <formula>LEN(TRIM(AM28))=0</formula>
    </cfRule>
  </conditionalFormatting>
  <conditionalFormatting sqref="AM28">
    <cfRule type="expression" dxfId="29" priority="36">
      <formula>$AZ$7=TRUE</formula>
    </cfRule>
  </conditionalFormatting>
  <conditionalFormatting sqref="AM32">
    <cfRule type="containsBlanks" dxfId="28" priority="35" stopIfTrue="1">
      <formula>LEN(TRIM(AM32))=0</formula>
    </cfRule>
  </conditionalFormatting>
  <conditionalFormatting sqref="AM32">
    <cfRule type="expression" dxfId="27" priority="34">
      <formula>$AZ$7=TRUE</formula>
    </cfRule>
  </conditionalFormatting>
  <conditionalFormatting sqref="AF33">
    <cfRule type="containsBlanks" dxfId="26" priority="33" stopIfTrue="1">
      <formula>LEN(TRIM(AF33))=0</formula>
    </cfRule>
  </conditionalFormatting>
  <conditionalFormatting sqref="AF33">
    <cfRule type="expression" dxfId="25" priority="32">
      <formula>$AZ$7=TRUE</formula>
    </cfRule>
  </conditionalFormatting>
  <conditionalFormatting sqref="O43 O45">
    <cfRule type="containsBlanks" dxfId="24" priority="84">
      <formula>LEN(TRIM(O43))=0</formula>
    </cfRule>
  </conditionalFormatting>
  <conditionalFormatting sqref="AA41">
    <cfRule type="containsBlanks" dxfId="23" priority="85">
      <formula>LEN(TRIM(AA41))=0</formula>
    </cfRule>
  </conditionalFormatting>
  <conditionalFormatting sqref="AM56:AM57">
    <cfRule type="containsBlanks" dxfId="22" priority="27" stopIfTrue="1">
      <formula>LEN(TRIM(AM56))=0</formula>
    </cfRule>
  </conditionalFormatting>
  <conditionalFormatting sqref="AM62">
    <cfRule type="containsBlanks" dxfId="21" priority="26" stopIfTrue="1">
      <formula>LEN(TRIM(AM62))=0</formula>
    </cfRule>
  </conditionalFormatting>
  <conditionalFormatting sqref="AM63:AM64">
    <cfRule type="containsBlanks" dxfId="20" priority="25" stopIfTrue="1">
      <formula>LEN(TRIM(AM63))=0</formula>
    </cfRule>
  </conditionalFormatting>
  <conditionalFormatting sqref="F86:I86">
    <cfRule type="containsBlanks" dxfId="19" priority="24">
      <formula>LEN(TRIM(F86))=0</formula>
    </cfRule>
  </conditionalFormatting>
  <conditionalFormatting sqref="AO82">
    <cfRule type="expression" priority="23">
      <formula>""</formula>
    </cfRule>
    <cfRule type="containsBlanks" dxfId="18" priority="86" stopIfTrue="1">
      <formula>LEN(TRIM(AO82))=0</formula>
    </cfRule>
  </conditionalFormatting>
  <conditionalFormatting sqref="AO83:AO86">
    <cfRule type="expression" priority="18">
      <formula>""</formula>
    </cfRule>
    <cfRule type="containsBlanks" dxfId="17" priority="19" stopIfTrue="1">
      <formula>LEN(TRIM(AO83))=0</formula>
    </cfRule>
  </conditionalFormatting>
  <conditionalFormatting sqref="K32">
    <cfRule type="containsBlanks" dxfId="16" priority="17">
      <formula>LEN(TRIM(K32))=0</formula>
    </cfRule>
  </conditionalFormatting>
  <conditionalFormatting sqref="K43 K45">
    <cfRule type="containsBlanks" dxfId="15" priority="16">
      <formula>LEN(TRIM(K43))=0</formula>
    </cfRule>
  </conditionalFormatting>
  <conditionalFormatting sqref="O47">
    <cfRule type="containsBlanks" dxfId="14" priority="15">
      <formula>LEN(TRIM(O47))=0</formula>
    </cfRule>
  </conditionalFormatting>
  <conditionalFormatting sqref="U47">
    <cfRule type="containsBlanks" dxfId="13" priority="14">
      <formula>LEN(TRIM(U47))=0</formula>
    </cfRule>
  </conditionalFormatting>
  <conditionalFormatting sqref="Y47">
    <cfRule type="containsBlanks" dxfId="12" priority="13">
      <formula>LEN(TRIM(Y47))=0</formula>
    </cfRule>
  </conditionalFormatting>
  <conditionalFormatting sqref="AC47">
    <cfRule type="containsBlanks" dxfId="11" priority="12">
      <formula>LEN(TRIM(AC47))=0</formula>
    </cfRule>
  </conditionalFormatting>
  <conditionalFormatting sqref="AG47">
    <cfRule type="containsBlanks" dxfId="10" priority="11">
      <formula>LEN(TRIM(AG47))=0</formula>
    </cfRule>
  </conditionalFormatting>
  <conditionalFormatting sqref="K45">
    <cfRule type="containsBlanks" dxfId="9" priority="10">
      <formula>LEN(TRIM(K45))=0</formula>
    </cfRule>
  </conditionalFormatting>
  <conditionalFormatting sqref="O45">
    <cfRule type="containsBlanks" dxfId="8" priority="9">
      <formula>LEN(TRIM(O45))=0</formula>
    </cfRule>
  </conditionalFormatting>
  <conditionalFormatting sqref="AD45">
    <cfRule type="containsBlanks" dxfId="7" priority="8">
      <formula>LEN(TRIM(AD45))=0</formula>
    </cfRule>
  </conditionalFormatting>
  <conditionalFormatting sqref="B22">
    <cfRule type="containsBlanks" dxfId="6" priority="7" stopIfTrue="1">
      <formula>LEN(TRIM(B22))=0</formula>
    </cfRule>
  </conditionalFormatting>
  <conditionalFormatting sqref="B22">
    <cfRule type="expression" dxfId="5" priority="6">
      <formula>$AZ$7=TRUE</formula>
    </cfRule>
  </conditionalFormatting>
  <conditionalFormatting sqref="P28">
    <cfRule type="containsBlanks" dxfId="4" priority="5" stopIfTrue="1">
      <formula>LEN(TRIM(P28))=0</formula>
    </cfRule>
  </conditionalFormatting>
  <conditionalFormatting sqref="P28">
    <cfRule type="expression" dxfId="3" priority="4">
      <formula>$AZ$7=TRUE</formula>
    </cfRule>
  </conditionalFormatting>
  <conditionalFormatting sqref="AF29">
    <cfRule type="containsBlanks" dxfId="2" priority="3" stopIfTrue="1">
      <formula>LEN(TRIM(AF29))=0</formula>
    </cfRule>
  </conditionalFormatting>
  <conditionalFormatting sqref="AF29">
    <cfRule type="expression" dxfId="1" priority="2">
      <formula>$AZ$7=TRUE</formula>
    </cfRule>
  </conditionalFormatting>
  <conditionalFormatting sqref="I71">
    <cfRule type="containsBlanks" dxfId="0" priority="1">
      <formula>LEN(TRIM(I71))=0</formula>
    </cfRule>
  </conditionalFormatting>
  <dataValidations count="9">
    <dataValidation type="whole" operator="greaterThan" allowBlank="1" showInputMessage="1" showErrorMessage="1" error="西暦で入力してください" sqref="K43 K45" xr:uid="{EB17D0CD-F6DA-47F4-9FCF-31565CDB4DEE}">
      <formula1>2015</formula1>
    </dataValidation>
    <dataValidation allowBlank="1" showInputMessage="1" showErrorMessage="1" prompt="請求IDコピーの場合は、入力不要" sqref="AZ48 AZ44 AZ46 AZ26:AZ27 AZ39:AZ40 AZ42" xr:uid="{405ED644-E242-49EE-B032-19FCC91764FD}"/>
    <dataValidation type="whole" operator="lessThanOrEqual" allowBlank="1" showInputMessage="1" showErrorMessage="1" error="1月～12月の間で入力してください" sqref="O43 O45" xr:uid="{9A63833B-337D-4E5B-8FDD-293FF6749E22}">
      <formula1>12</formula1>
    </dataValidation>
    <dataValidation type="list" allowBlank="1" showInputMessage="1" showErrorMessage="1" prompt="顧客マスタコピーの場合は、入力不要" sqref="AZ24" xr:uid="{3E71FAE8-D1CA-40AB-871B-FE7B2D0E7C7E}">
      <formula1>$BV$39:$BV$45</formula1>
    </dataValidation>
    <dataValidation type="list" allowBlank="1" showInputMessage="1" showErrorMessage="1" sqref="K32:O32" xr:uid="{FCDDCBFB-0E45-4F8C-917D-67061C0630A4}">
      <formula1>$BI$30:$BI$32</formula1>
    </dataValidation>
    <dataValidation type="list" allowBlank="1" showInputMessage="1" showErrorMessage="1" sqref="AA41" xr:uid="{274C77A1-AB0E-4B6B-AA4F-C0B5B32D60D8}">
      <formula1>$BI$35:$BI$36</formula1>
    </dataValidation>
    <dataValidation type="list" allowBlank="1" showInputMessage="1" showErrorMessage="1" sqref="I71" xr:uid="{22E28ABC-7F91-40F5-B026-F6425F7045FF}">
      <formula1>$BI$72:$BI$73</formula1>
    </dataValidation>
    <dataValidation type="list" allowBlank="1" showInputMessage="1" showErrorMessage="1" sqref="B22" xr:uid="{119AD8BA-270B-4718-A5D2-3967FE107F9A}">
      <formula1>$BI$20:$BI$21</formula1>
    </dataValidation>
    <dataValidation type="list" allowBlank="1" showInputMessage="1" showErrorMessage="1" sqref="AO82:AO86" xr:uid="{7BF31DCF-E548-4FEB-AD12-11B2D4A77F4F}">
      <formula1>$BI$82:$BI$84</formula1>
    </dataValidation>
  </dataValidations>
  <hyperlinks>
    <hyperlink ref="AW1" location="目次!A1" display="目次へ" xr:uid="{3334A643-59D0-4943-96FC-8C60CD7882B9}"/>
    <hyperlink ref="K7" r:id="rId1" xr:uid="{0BED004E-A843-4893-AA7E-3BB7A0C12556}"/>
    <hyperlink ref="K18" r:id="rId2" xr:uid="{18529219-2E3D-4663-9A2E-A28A02FD2E5D}"/>
    <hyperlink ref="J6" r:id="rId3" xr:uid="{4D51AB52-5ED2-4D5B-946B-C3F6CEB66FD0}"/>
  </hyperlinks>
  <printOptions horizontalCentered="1" verticalCentered="1"/>
  <pageMargins left="0" right="0" top="0.39370078740157483" bottom="0.39370078740157483" header="0.31496062992125984" footer="0"/>
  <pageSetup paperSize="9" scale="35" orientation="portrait" r:id="rId4"/>
  <headerFooter alignWithMargins="0">
    <oddHeader>&amp;R&amp;G</oddHeader>
  </headerFooter>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48129" r:id="rId8" name="Check Box 1">
              <controlPr locked="0" defaultSize="0" autoFill="0" autoLine="0" autoPict="0">
                <anchor moveWithCells="1">
                  <from>
                    <xdr:col>0</xdr:col>
                    <xdr:colOff>184150</xdr:colOff>
                    <xdr:row>108</xdr:row>
                    <xdr:rowOff>165100</xdr:rowOff>
                  </from>
                  <to>
                    <xdr:col>3</xdr:col>
                    <xdr:colOff>177800</xdr:colOff>
                    <xdr:row>110</xdr:row>
                    <xdr:rowOff>44450</xdr:rowOff>
                  </to>
                </anchor>
              </controlPr>
            </control>
          </mc:Choice>
        </mc:AlternateContent>
        <mc:AlternateContent xmlns:mc="http://schemas.openxmlformats.org/markup-compatibility/2006">
          <mc:Choice Requires="x14">
            <control shapeId="48130" r:id="rId9" name="Check Box 2">
              <controlPr locked="0" defaultSize="0" autoFill="0" autoLine="0" autoPict="0">
                <anchor moveWithCells="1">
                  <from>
                    <xdr:col>33</xdr:col>
                    <xdr:colOff>107950</xdr:colOff>
                    <xdr:row>8</xdr:row>
                    <xdr:rowOff>0</xdr:rowOff>
                  </from>
                  <to>
                    <xdr:col>35</xdr:col>
                    <xdr:colOff>177800</xdr:colOff>
                    <xdr:row>9</xdr:row>
                    <xdr:rowOff>31750</xdr:rowOff>
                  </to>
                </anchor>
              </controlPr>
            </control>
          </mc:Choice>
        </mc:AlternateContent>
        <mc:AlternateContent xmlns:mc="http://schemas.openxmlformats.org/markup-compatibility/2006">
          <mc:Choice Requires="x14">
            <control shapeId="48131" r:id="rId10" name="Group Box 3">
              <controlPr defaultSize="0" autoFill="0" autoPict="0">
                <anchor moveWithCells="1">
                  <from>
                    <xdr:col>1</xdr:col>
                    <xdr:colOff>25400</xdr:colOff>
                    <xdr:row>23</xdr:row>
                    <xdr:rowOff>63500</xdr:rowOff>
                  </from>
                  <to>
                    <xdr:col>43</xdr:col>
                    <xdr:colOff>114300</xdr:colOff>
                    <xdr:row>25</xdr:row>
                    <xdr:rowOff>184150</xdr:rowOff>
                  </to>
                </anchor>
              </controlPr>
            </control>
          </mc:Choice>
        </mc:AlternateContent>
        <mc:AlternateContent xmlns:mc="http://schemas.openxmlformats.org/markup-compatibility/2006">
          <mc:Choice Requires="x14">
            <control shapeId="48132" r:id="rId11" name="Group Box 4">
              <controlPr defaultSize="0" autoFill="0" autoPict="0">
                <anchor moveWithCells="1">
                  <from>
                    <xdr:col>7</xdr:col>
                    <xdr:colOff>63500</xdr:colOff>
                    <xdr:row>36</xdr:row>
                    <xdr:rowOff>76200</xdr:rowOff>
                  </from>
                  <to>
                    <xdr:col>37</xdr:col>
                    <xdr:colOff>139700</xdr:colOff>
                    <xdr:row>40</xdr:row>
                    <xdr:rowOff>127000</xdr:rowOff>
                  </to>
                </anchor>
              </controlPr>
            </control>
          </mc:Choice>
        </mc:AlternateContent>
        <mc:AlternateContent xmlns:mc="http://schemas.openxmlformats.org/markup-compatibility/2006">
          <mc:Choice Requires="x14">
            <control shapeId="48133" r:id="rId12" name="Group Box 5">
              <controlPr defaultSize="0" autoFill="0" autoPict="0">
                <anchor moveWithCells="1">
                  <from>
                    <xdr:col>5</xdr:col>
                    <xdr:colOff>139700</xdr:colOff>
                    <xdr:row>66</xdr:row>
                    <xdr:rowOff>165100</xdr:rowOff>
                  </from>
                  <to>
                    <xdr:col>43</xdr:col>
                    <xdr:colOff>196850</xdr:colOff>
                    <xdr:row>71</xdr:row>
                    <xdr:rowOff>152400</xdr:rowOff>
                  </to>
                </anchor>
              </controlPr>
            </control>
          </mc:Choice>
        </mc:AlternateContent>
        <mc:AlternateContent xmlns:mc="http://schemas.openxmlformats.org/markup-compatibility/2006">
          <mc:Choice Requires="x14">
            <control shapeId="48134" r:id="rId13" name="Group Box 6">
              <controlPr defaultSize="0" autoFill="0" autoPict="0">
                <anchor moveWithCells="1">
                  <from>
                    <xdr:col>5</xdr:col>
                    <xdr:colOff>146050</xdr:colOff>
                    <xdr:row>79</xdr:row>
                    <xdr:rowOff>63500</xdr:rowOff>
                  </from>
                  <to>
                    <xdr:col>41</xdr:col>
                    <xdr:colOff>31750</xdr:colOff>
                    <xdr:row>81</xdr:row>
                    <xdr:rowOff>139700</xdr:rowOff>
                  </to>
                </anchor>
              </controlPr>
            </control>
          </mc:Choice>
        </mc:AlternateContent>
        <mc:AlternateContent xmlns:mc="http://schemas.openxmlformats.org/markup-compatibility/2006">
          <mc:Choice Requires="x14">
            <control shapeId="48135" r:id="rId14" name="Group Box 7">
              <controlPr defaultSize="0" autoFill="0" autoPict="0">
                <anchor moveWithCells="1">
                  <from>
                    <xdr:col>4</xdr:col>
                    <xdr:colOff>139700</xdr:colOff>
                    <xdr:row>79</xdr:row>
                    <xdr:rowOff>63500</xdr:rowOff>
                  </from>
                  <to>
                    <xdr:col>27</xdr:col>
                    <xdr:colOff>44450</xdr:colOff>
                    <xdr:row>82</xdr:row>
                    <xdr:rowOff>69850</xdr:rowOff>
                  </to>
                </anchor>
              </controlPr>
            </control>
          </mc:Choice>
        </mc:AlternateContent>
        <mc:AlternateContent xmlns:mc="http://schemas.openxmlformats.org/markup-compatibility/2006">
          <mc:Choice Requires="x14">
            <control shapeId="48136" r:id="rId15" name="Check Box 8">
              <controlPr defaultSize="0" autoFill="0" autoLine="0" autoPict="0">
                <anchor moveWithCells="1">
                  <from>
                    <xdr:col>0</xdr:col>
                    <xdr:colOff>184150</xdr:colOff>
                    <xdr:row>110</xdr:row>
                    <xdr:rowOff>0</xdr:rowOff>
                  </from>
                  <to>
                    <xdr:col>3</xdr:col>
                    <xdr:colOff>101600</xdr:colOff>
                    <xdr:row>111</xdr:row>
                    <xdr:rowOff>44450</xdr:rowOff>
                  </to>
                </anchor>
              </controlPr>
            </control>
          </mc:Choice>
        </mc:AlternateContent>
        <mc:AlternateContent xmlns:mc="http://schemas.openxmlformats.org/markup-compatibility/2006">
          <mc:Choice Requires="x14">
            <control shapeId="48137" r:id="rId16" name="Check Box 9">
              <controlPr defaultSize="0" autoFill="0" autoLine="0" autoPict="0">
                <anchor moveWithCells="1">
                  <from>
                    <xdr:col>4</xdr:col>
                    <xdr:colOff>0</xdr:colOff>
                    <xdr:row>109</xdr:row>
                    <xdr:rowOff>190500</xdr:rowOff>
                  </from>
                  <to>
                    <xdr:col>7</xdr:col>
                    <xdr:colOff>0</xdr:colOff>
                    <xdr:row>111</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E85BA67D849BD4CB88B9DD2795650C0" ma:contentTypeVersion="18" ma:contentTypeDescription="新しいドキュメントを作成します。" ma:contentTypeScope="" ma:versionID="a5d01bf81ac93bb564493fee9fc9cf1c">
  <xsd:schema xmlns:xsd="http://www.w3.org/2001/XMLSchema" xmlns:xs="http://www.w3.org/2001/XMLSchema" xmlns:p="http://schemas.microsoft.com/office/2006/metadata/properties" xmlns:ns2="25fde1d7-1817-411a-ae38-66ddabff6fb7" xmlns:ns3="d498eb1f-c654-4c65-b3c7-7a38fc2cd28f" targetNamespace="http://schemas.microsoft.com/office/2006/metadata/properties" ma:root="true" ma:fieldsID="008ed98518f4031801dd217a00a18f9d" ns2:_="" ns3:_="">
    <xsd:import namespace="25fde1d7-1817-411a-ae38-66ddabff6fb7"/>
    <xsd:import namespace="d498eb1f-c654-4c65-b3c7-7a38fc2cd28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fde1d7-1817-411a-ae38-66ddabff6f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0671c24-3a00-4c8f-b63d-0327f54c836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98eb1f-c654-4c65-b3c7-7a38fc2cd28f"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5a73b0c-dbdc-4594-b4b7-50ef0b91c84a}" ma:internalName="TaxCatchAll" ma:showField="CatchAllData" ma:web="d498eb1f-c654-4c65-b3c7-7a38fc2cd2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498eb1f-c654-4c65-b3c7-7a38fc2cd28f" xsi:nil="true"/>
    <lcf76f155ced4ddcb4097134ff3c332f xmlns="25fde1d7-1817-411a-ae38-66ddabff6fb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AE67F6-2C12-4C8A-B5C6-6AFC7EFA2DDE}"/>
</file>

<file path=customXml/itemProps2.xml><?xml version="1.0" encoding="utf-8"?>
<ds:datastoreItem xmlns:ds="http://schemas.openxmlformats.org/officeDocument/2006/customXml" ds:itemID="{BCC9B2D2-90FD-4EB5-A5BF-47AAD88D06DD}">
  <ds:schemaRefs>
    <ds:schemaRef ds:uri="http://schemas.microsoft.com/office/2006/metadata/properties"/>
    <ds:schemaRef ds:uri="http://schemas.microsoft.com/office/infopath/2007/PartnerControls"/>
    <ds:schemaRef ds:uri="8c72e9de-b5bf-4ae5-ae97-d7c3ba3821ce"/>
    <ds:schemaRef ds:uri="5a2fd188-cffc-4843-8cae-ee8d2589714e"/>
  </ds:schemaRefs>
</ds:datastoreItem>
</file>

<file path=customXml/itemProps3.xml><?xml version="1.0" encoding="utf-8"?>
<ds:datastoreItem xmlns:ds="http://schemas.openxmlformats.org/officeDocument/2006/customXml" ds:itemID="{0DBC74F1-8CE0-4161-939A-EDCA6DBA22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エネルギー一元監視サービス</vt:lpstr>
      <vt:lpstr>エネルギー一元監視サービス!Print_Area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OMRON</dc:creator>
  <cp:keywords/>
  <dc:description/>
  <cp:lastModifiedBy>Hideaki Kinugawa / OSS MS JITO YASU</cp:lastModifiedBy>
  <cp:revision/>
  <dcterms:created xsi:type="dcterms:W3CDTF">2021-07-30T07:07:03Z</dcterms:created>
  <dcterms:modified xsi:type="dcterms:W3CDTF">2024-02-26T07:12:36Z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0x0101006118F93966650A4C839EEC616499EE2D</vt:lpwstr>
  </property>
  <property fmtid="{D5CDD505-2E9C-101B-9397-08002B2CF9AE}" pid="3" name="Order">
    <vt:r8>23162400</vt:r8>
  </property>
  <property fmtid="{D5CDD505-2E9C-101B-9397-08002B2CF9AE}" pid="4" name="MediaServiceImageTags">
    <vt:lpwstr/>
  </property>
</Properties>
</file>